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ghorbanian.f\Desktop\"/>
    </mc:Choice>
  </mc:AlternateContent>
  <bookViews>
    <workbookView xWindow="0" yWindow="0" windowWidth="14595" windowHeight="7065" activeTab="1"/>
  </bookViews>
  <sheets>
    <sheet name="1402" sheetId="1" r:id="rId1"/>
    <sheet name="شش ماه1403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6" i="2" l="1"/>
  <c r="F46" i="2"/>
  <c r="H46" i="2" s="1"/>
  <c r="E46" i="2"/>
  <c r="D46" i="2"/>
  <c r="I45" i="2"/>
  <c r="H45" i="2"/>
  <c r="I44" i="2"/>
  <c r="H44" i="2"/>
  <c r="G38" i="2"/>
  <c r="F38" i="2"/>
  <c r="H38" i="2" s="1"/>
  <c r="E38" i="2"/>
  <c r="D38" i="2"/>
  <c r="I37" i="2"/>
  <c r="H37" i="2"/>
  <c r="I36" i="2"/>
  <c r="H36" i="2"/>
  <c r="G30" i="2"/>
  <c r="F30" i="2"/>
  <c r="H30" i="2" s="1"/>
  <c r="E30" i="2"/>
  <c r="D30" i="2"/>
  <c r="I29" i="2"/>
  <c r="H29" i="2"/>
  <c r="I28" i="2"/>
  <c r="H28" i="2"/>
  <c r="G21" i="2"/>
  <c r="F21" i="2"/>
  <c r="H21" i="2" s="1"/>
  <c r="E21" i="2"/>
  <c r="D21" i="2"/>
  <c r="I20" i="2"/>
  <c r="H20" i="2"/>
  <c r="I19" i="2"/>
  <c r="H19" i="2"/>
  <c r="I18" i="2"/>
  <c r="H18" i="2"/>
  <c r="I17" i="2"/>
  <c r="H17" i="2"/>
  <c r="G12" i="2"/>
  <c r="F12" i="2"/>
  <c r="H12" i="2" s="1"/>
  <c r="E12" i="2"/>
  <c r="D12" i="2"/>
  <c r="I11" i="2"/>
  <c r="H11" i="2"/>
  <c r="I10" i="2"/>
  <c r="H10" i="2"/>
  <c r="I9" i="2"/>
  <c r="H9" i="2"/>
  <c r="I8" i="2"/>
  <c r="H8" i="2"/>
  <c r="I7" i="2"/>
  <c r="H7" i="2"/>
  <c r="I6" i="2"/>
  <c r="H6" i="2"/>
  <c r="I5" i="2"/>
  <c r="H5" i="2"/>
  <c r="I4" i="2"/>
  <c r="H4" i="2"/>
  <c r="I12" i="2" l="1"/>
  <c r="I21" i="2"/>
  <c r="I30" i="2"/>
  <c r="I38" i="2"/>
  <c r="I46" i="2"/>
  <c r="D55" i="1"/>
  <c r="G76" i="1"/>
  <c r="I76" i="1" s="1"/>
  <c r="F76" i="1"/>
  <c r="H76" i="1" s="1"/>
  <c r="E76" i="1"/>
  <c r="D76" i="1"/>
  <c r="I75" i="1"/>
  <c r="H75" i="1"/>
  <c r="I74" i="1"/>
  <c r="H74" i="1"/>
  <c r="I73" i="1"/>
  <c r="H73" i="1"/>
  <c r="I72" i="1"/>
  <c r="H72" i="1"/>
  <c r="G67" i="1"/>
  <c r="I67" i="1" s="1"/>
  <c r="F67" i="1"/>
  <c r="H67" i="1" s="1"/>
  <c r="E67" i="1"/>
  <c r="D67" i="1"/>
  <c r="H66" i="1"/>
  <c r="I65" i="1"/>
  <c r="H65" i="1"/>
  <c r="I64" i="1"/>
  <c r="H64" i="1"/>
  <c r="I63" i="1"/>
  <c r="H63" i="1"/>
  <c r="I62" i="1"/>
  <c r="H62" i="1"/>
  <c r="I61" i="1"/>
  <c r="H61" i="1"/>
  <c r="G46" i="1"/>
  <c r="I46" i="1" s="1"/>
  <c r="F46" i="1"/>
  <c r="H46" i="1" s="1"/>
  <c r="E46" i="1"/>
  <c r="D46" i="1"/>
  <c r="I45" i="1"/>
  <c r="H45" i="1"/>
  <c r="I44" i="1"/>
  <c r="H44" i="1"/>
  <c r="G38" i="1"/>
  <c r="I38" i="1" s="1"/>
  <c r="F38" i="1"/>
  <c r="H38" i="1" s="1"/>
  <c r="E38" i="1"/>
  <c r="D38" i="1"/>
  <c r="I37" i="1"/>
  <c r="H37" i="1"/>
  <c r="I36" i="1"/>
  <c r="H36" i="1"/>
  <c r="G30" i="1"/>
  <c r="I30" i="1" s="1"/>
  <c r="F30" i="1"/>
  <c r="H30" i="1" s="1"/>
  <c r="E30" i="1"/>
  <c r="D30" i="1"/>
  <c r="I29" i="1"/>
  <c r="H29" i="1"/>
  <c r="I28" i="1"/>
  <c r="H28" i="1"/>
  <c r="G21" i="1"/>
  <c r="I21" i="1" s="1"/>
  <c r="F21" i="1"/>
  <c r="H21" i="1" s="1"/>
  <c r="E21" i="1"/>
  <c r="D21" i="1"/>
  <c r="I20" i="1"/>
  <c r="H20" i="1"/>
  <c r="I19" i="1"/>
  <c r="H19" i="1"/>
  <c r="I18" i="1"/>
  <c r="H18" i="1"/>
  <c r="I17" i="1"/>
  <c r="H17" i="1"/>
  <c r="G12" i="1"/>
  <c r="I12" i="1" s="1"/>
  <c r="F12" i="1"/>
  <c r="H12" i="1" s="1"/>
  <c r="E12" i="1"/>
  <c r="D12" i="1"/>
  <c r="I11" i="1"/>
  <c r="H11" i="1"/>
  <c r="I9" i="1"/>
  <c r="H9" i="1"/>
  <c r="I8" i="1"/>
  <c r="H8" i="1"/>
  <c r="I7" i="1"/>
  <c r="H7" i="1"/>
  <c r="I6" i="1"/>
  <c r="H6" i="1"/>
  <c r="I5" i="1"/>
  <c r="H5" i="1"/>
  <c r="I4" i="1"/>
  <c r="H4" i="1"/>
</calcChain>
</file>

<file path=xl/sharedStrings.xml><?xml version="1.0" encoding="utf-8"?>
<sst xmlns="http://schemas.openxmlformats.org/spreadsheetml/2006/main" count="169" uniqueCount="65">
  <si>
    <t xml:space="preserve">عملکرد سنجش مهارت  به تفکیک نوع سنجش -  سال1402 </t>
  </si>
  <si>
    <t>نوع آموزش</t>
  </si>
  <si>
    <t>داوطلب</t>
  </si>
  <si>
    <t>شرکت کننده</t>
  </si>
  <si>
    <t>قبول کتبی</t>
  </si>
  <si>
    <t xml:space="preserve">قبول نهایی </t>
  </si>
  <si>
    <t>درصد قبول کتبی به شرکت کننده</t>
  </si>
  <si>
    <t>درصد قبول نهایی به شرکت کننده</t>
  </si>
  <si>
    <t>آموزشی</t>
  </si>
  <si>
    <t>مهارت آموختگان (آنلاین -هماهنگ)</t>
  </si>
  <si>
    <t>غیرآموزشی</t>
  </si>
  <si>
    <t>صنعت ساختمان</t>
  </si>
  <si>
    <t>قالی بافان و صنایع دستی کُددار(تفاهمنامه)</t>
  </si>
  <si>
    <t>اصناف</t>
  </si>
  <si>
    <t>کارکنان وظیفه نیروی مسلح (غیرآموزشی)</t>
  </si>
  <si>
    <t>آزمون آسان</t>
  </si>
  <si>
    <t>سنجش دانش شغلی مسئولین وکاربران باجه های بانکی پست بانک ایران سال1402</t>
  </si>
  <si>
    <t>شرکت معدنچیان چغارت بافق</t>
  </si>
  <si>
    <t>جمع کل</t>
  </si>
  <si>
    <t xml:space="preserve">آمار عملکرد سنجش مهارت  به تفکیک خوشه-  سال 1402 </t>
  </si>
  <si>
    <t>خوشه</t>
  </si>
  <si>
    <t xml:space="preserve">داوطلب </t>
  </si>
  <si>
    <t xml:space="preserve">شرکت کننده </t>
  </si>
  <si>
    <t xml:space="preserve">قبول کتبی </t>
  </si>
  <si>
    <t xml:space="preserve">درصد قبول کتبی به شرکت کننده  </t>
  </si>
  <si>
    <t xml:space="preserve">درصد قبول نهایی به شرکت کننده </t>
  </si>
  <si>
    <t>خدمات</t>
  </si>
  <si>
    <t>صنعت</t>
  </si>
  <si>
    <t>فرهنگ و هنر</t>
  </si>
  <si>
    <t xml:space="preserve">کشاورزی </t>
  </si>
  <si>
    <t xml:space="preserve">جمع </t>
  </si>
  <si>
    <t>آمار عملکرد سنجش مهارت به تفکیک نحوه اجرای سنجش-  سال 1402</t>
  </si>
  <si>
    <t>نوع اجرا</t>
  </si>
  <si>
    <t>قبول نهایی</t>
  </si>
  <si>
    <t>الکترونیکی</t>
  </si>
  <si>
    <t>غیرالکترونی</t>
  </si>
  <si>
    <t>عملکرد بخش سنجش مهارت  به تفکیک بخش دولتی وغیر دولتی-  سال1402</t>
  </si>
  <si>
    <t>دولتی</t>
  </si>
  <si>
    <t>غیردولتی</t>
  </si>
  <si>
    <t>عملکرد بخش سنجش مهارت  به تفکیک جنسیت-  سال 1402</t>
  </si>
  <si>
    <t>زن</t>
  </si>
  <si>
    <t>مرد</t>
  </si>
  <si>
    <t>عملکرد بخش سنجش مهارت تمدید تعویض -  سال 1402</t>
  </si>
  <si>
    <t>تمدید وتعویض گواهینامه</t>
  </si>
  <si>
    <t>سنجش مهارت</t>
  </si>
  <si>
    <t>گزارش عملکرد سنجش نیروی کار آزمون های آسان -  سال 1402</t>
  </si>
  <si>
    <t xml:space="preserve">نیروی کار </t>
  </si>
  <si>
    <t>شرکت گاز</t>
  </si>
  <si>
    <t>راهداری</t>
  </si>
  <si>
    <t>معدنچیان یزد</t>
  </si>
  <si>
    <t>نیروی کار هرمزگان</t>
  </si>
  <si>
    <t>خدمات الکترونیک قضایی</t>
  </si>
  <si>
    <t>بوتان</t>
  </si>
  <si>
    <t xml:space="preserve">آمار عملکرد سنجش مهارت زندان ها به تفکیک خوشه-   سال 1402  </t>
  </si>
  <si>
    <t xml:space="preserve">عملکرد سنجش مهارت  به تفکیک نوع سنجش -  1403 </t>
  </si>
  <si>
    <t>مهارت آموختگان (آنلاین )</t>
  </si>
  <si>
    <t>مهارت آموختگان (هماهنگ)</t>
  </si>
  <si>
    <t>کارکنان وظیفه نیروی مسلح (آموزشی)</t>
  </si>
  <si>
    <t xml:space="preserve">آمار عملکرد سنجش مهارت  به تفکیک خوشه-   1403 </t>
  </si>
  <si>
    <t>آمار عملکرد سنجش مهارت به تفکیک نحوه اجرای سنجش-   1403</t>
  </si>
  <si>
    <t>عملکرد بخش سنجش مهارت  به تفکیک بخش دولتی وغیر دولتی-  1403</t>
  </si>
  <si>
    <t>عملکرد بخش سنجش مهارت  به تفکیک جنسیت-   1403</t>
  </si>
  <si>
    <t>عملکرد بخش سنجش مهارت تمدید تعویض -  سال 1403</t>
  </si>
  <si>
    <t xml:space="preserve"> قبول نهایی تمدید گواهینامه </t>
  </si>
  <si>
    <t>گواهینامه های صادره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</si>
</sst>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2"/>
      <color theme="1"/>
      <name val="B Titr"/>
      <charset val="178"/>
    </font>
    <font>
      <b/>
      <sz val="13"/>
      <color theme="1"/>
      <name val="B Nazanin"/>
      <charset val="178"/>
    </font>
    <font>
      <b/>
      <sz val="12"/>
      <color theme="1"/>
      <name val="B Nazanin"/>
      <charset val="178"/>
    </font>
    <font>
      <b/>
      <sz val="10"/>
      <color theme="1"/>
      <name val="B Titr"/>
      <charset val="178"/>
    </font>
    <font>
      <b/>
      <sz val="13"/>
      <name val="B Nazanin"/>
      <charset val="178"/>
    </font>
    <font>
      <b/>
      <sz val="13"/>
      <color rgb="FF000000"/>
      <name val="B Nazanin"/>
      <charset val="178"/>
    </font>
    <font>
      <b/>
      <sz val="11"/>
      <color theme="1"/>
      <name val="B Nazanin"/>
      <charset val="178"/>
    </font>
    <font>
      <sz val="12"/>
      <color rgb="FF000000"/>
      <name val="B Titr"/>
      <charset val="178"/>
    </font>
    <font>
      <sz val="13"/>
      <color rgb="FF000000"/>
      <name val="B Titr"/>
      <charset val="178"/>
    </font>
    <font>
      <sz val="13"/>
      <color rgb="FF000000"/>
      <name val="B Nazanin"/>
      <charset val="178"/>
    </font>
    <font>
      <sz val="13"/>
      <color theme="1"/>
      <name val="B Nazanin"/>
      <charset val="178"/>
    </font>
    <font>
      <b/>
      <sz val="12"/>
      <color theme="1"/>
      <name val="B Titr"/>
      <charset val="17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DBDBDB"/>
      </left>
      <right style="medium">
        <color rgb="FFDBDBDB"/>
      </right>
      <top style="medium">
        <color rgb="FFDBDBDB"/>
      </top>
      <bottom/>
      <diagonal/>
    </border>
    <border>
      <left style="medium">
        <color rgb="FFDBDBDB"/>
      </left>
      <right style="medium">
        <color rgb="FFDBDBDB"/>
      </right>
      <top/>
      <bottom/>
      <diagonal/>
    </border>
    <border>
      <left style="medium">
        <color rgb="FFDBDBDB"/>
      </left>
      <right style="medium">
        <color rgb="FFDBDBDB"/>
      </right>
      <top/>
      <bottom style="medium">
        <color rgb="FFDBDBDB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4" fillId="2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1" fontId="6" fillId="2" borderId="9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0" fontId="3" fillId="4" borderId="11" xfId="0" applyFont="1" applyFill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1" fontId="6" fillId="0" borderId="9" xfId="0" applyNumberFormat="1" applyFont="1" applyBorder="1" applyAlignment="1">
      <alignment horizontal="center" vertical="center" wrapText="1"/>
    </xf>
    <xf numFmtId="3" fontId="6" fillId="6" borderId="9" xfId="0" applyNumberFormat="1" applyFont="1" applyFill="1" applyBorder="1" applyAlignment="1">
      <alignment horizontal="center" vertical="center" wrapText="1"/>
    </xf>
    <xf numFmtId="1" fontId="6" fillId="6" borderId="9" xfId="0" applyNumberFormat="1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3" fontId="6" fillId="7" borderId="9" xfId="0" applyNumberFormat="1" applyFont="1" applyFill="1" applyBorder="1" applyAlignment="1">
      <alignment horizontal="center" vertical="center" wrapText="1"/>
    </xf>
    <xf numFmtId="1" fontId="6" fillId="7" borderId="9" xfId="0" applyNumberFormat="1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1" fillId="8" borderId="15" xfId="0" applyFont="1" applyFill="1" applyBorder="1" applyAlignment="1">
      <alignment horizontal="center" vertical="center" wrapText="1"/>
    </xf>
    <xf numFmtId="3" fontId="8" fillId="8" borderId="16" xfId="0" applyNumberFormat="1" applyFont="1" applyFill="1" applyBorder="1" applyAlignment="1">
      <alignment horizontal="center" vertical="center" wrapText="1"/>
    </xf>
    <xf numFmtId="3" fontId="8" fillId="8" borderId="17" xfId="0" applyNumberFormat="1" applyFont="1" applyFill="1" applyBorder="1" applyAlignment="1">
      <alignment horizontal="center" vertical="center" wrapText="1"/>
    </xf>
    <xf numFmtId="3" fontId="8" fillId="8" borderId="18" xfId="0" applyNumberFormat="1" applyFont="1" applyFill="1" applyBorder="1" applyAlignment="1">
      <alignment horizontal="center" vertical="center" wrapText="1"/>
    </xf>
    <xf numFmtId="3" fontId="9" fillId="8" borderId="19" xfId="0" applyNumberFormat="1" applyFont="1" applyFill="1" applyBorder="1" applyAlignment="1">
      <alignment horizontal="center" vertical="center" wrapText="1"/>
    </xf>
    <xf numFmtId="1" fontId="9" fillId="8" borderId="18" xfId="0" applyNumberFormat="1" applyFont="1" applyFill="1" applyBorder="1" applyAlignment="1">
      <alignment horizontal="center" vertical="center" wrapText="1"/>
    </xf>
    <xf numFmtId="3" fontId="8" fillId="6" borderId="0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3" fontId="10" fillId="0" borderId="24" xfId="0" applyNumberFormat="1" applyFont="1" applyBorder="1" applyAlignment="1">
      <alignment horizontal="center" vertical="center" wrapText="1"/>
    </xf>
    <xf numFmtId="3" fontId="10" fillId="0" borderId="14" xfId="0" applyNumberFormat="1" applyFont="1" applyBorder="1" applyAlignment="1">
      <alignment horizontal="center" vertical="center" wrapText="1"/>
    </xf>
    <xf numFmtId="3" fontId="10" fillId="0" borderId="25" xfId="0" applyNumberFormat="1" applyFont="1" applyBorder="1" applyAlignment="1">
      <alignment horizontal="center" vertical="center" wrapText="1"/>
    </xf>
    <xf numFmtId="3" fontId="10" fillId="0" borderId="26" xfId="0" applyNumberFormat="1" applyFont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center" vertical="center" wrapText="1"/>
    </xf>
    <xf numFmtId="3" fontId="10" fillId="0" borderId="28" xfId="0" applyNumberFormat="1" applyFont="1" applyBorder="1" applyAlignment="1">
      <alignment horizontal="center" vertical="center" wrapText="1"/>
    </xf>
    <xf numFmtId="3" fontId="10" fillId="0" borderId="9" xfId="0" applyNumberFormat="1" applyFont="1" applyBorder="1" applyAlignment="1">
      <alignment horizontal="center" vertical="center" wrapText="1"/>
    </xf>
    <xf numFmtId="3" fontId="10" fillId="0" borderId="29" xfId="0" applyNumberFormat="1" applyFont="1" applyBorder="1" applyAlignment="1">
      <alignment horizontal="center" vertical="center" wrapText="1"/>
    </xf>
    <xf numFmtId="3" fontId="10" fillId="0" borderId="30" xfId="0" applyNumberFormat="1" applyFont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3" fontId="10" fillId="0" borderId="32" xfId="0" applyNumberFormat="1" applyFont="1" applyBorder="1" applyAlignment="1">
      <alignment horizontal="center" vertical="center" wrapText="1"/>
    </xf>
    <xf numFmtId="3" fontId="10" fillId="0" borderId="10" xfId="0" applyNumberFormat="1" applyFont="1" applyBorder="1" applyAlignment="1">
      <alignment horizontal="center" vertical="center" wrapText="1"/>
    </xf>
    <xf numFmtId="3" fontId="10" fillId="0" borderId="33" xfId="0" applyNumberFormat="1" applyFont="1" applyBorder="1" applyAlignment="1">
      <alignment horizontal="center" vertical="center" wrapText="1"/>
    </xf>
    <xf numFmtId="3" fontId="10" fillId="0" borderId="34" xfId="0" applyNumberFormat="1" applyFont="1" applyBorder="1" applyAlignment="1">
      <alignment horizontal="center" vertical="center" wrapText="1"/>
    </xf>
    <xf numFmtId="0" fontId="1" fillId="9" borderId="5" xfId="0" applyFont="1" applyFill="1" applyBorder="1" applyAlignment="1">
      <alignment horizontal="center" vertical="center" wrapText="1"/>
    </xf>
    <xf numFmtId="3" fontId="8" fillId="5" borderId="35" xfId="0" applyNumberFormat="1" applyFont="1" applyFill="1" applyBorder="1" applyAlignment="1">
      <alignment horizontal="center" vertical="center" wrapText="1"/>
    </xf>
    <xf numFmtId="3" fontId="8" fillId="5" borderId="36" xfId="0" applyNumberFormat="1" applyFont="1" applyFill="1" applyBorder="1" applyAlignment="1">
      <alignment horizontal="center" vertical="center" wrapText="1"/>
    </xf>
    <xf numFmtId="3" fontId="8" fillId="5" borderId="37" xfId="0" applyNumberFormat="1" applyFont="1" applyFill="1" applyBorder="1" applyAlignment="1">
      <alignment horizontal="center" vertical="center" wrapText="1"/>
    </xf>
    <xf numFmtId="3" fontId="8" fillId="5" borderId="38" xfId="0" applyNumberFormat="1" applyFont="1" applyFill="1" applyBorder="1" applyAlignment="1">
      <alignment horizontal="center" vertical="center" wrapText="1"/>
    </xf>
    <xf numFmtId="0" fontId="3" fillId="10" borderId="46" xfId="0" applyFont="1" applyFill="1" applyBorder="1" applyAlignment="1">
      <alignment horizontal="center" vertical="center" wrapText="1"/>
    </xf>
    <xf numFmtId="0" fontId="3" fillId="10" borderId="47" xfId="0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3" fontId="8" fillId="5" borderId="22" xfId="0" applyNumberFormat="1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 vertical="center" wrapText="1"/>
    </xf>
    <xf numFmtId="0" fontId="3" fillId="10" borderId="23" xfId="0" applyFont="1" applyFill="1" applyBorder="1" applyAlignment="1">
      <alignment horizontal="center" vertical="center" wrapText="1"/>
    </xf>
    <xf numFmtId="3" fontId="10" fillId="0" borderId="48" xfId="0" applyNumberFormat="1" applyFont="1" applyBorder="1" applyAlignment="1">
      <alignment horizontal="center" vertical="center" wrapText="1"/>
    </xf>
    <xf numFmtId="3" fontId="10" fillId="0" borderId="49" xfId="0" applyNumberFormat="1" applyFont="1" applyBorder="1" applyAlignment="1">
      <alignment horizontal="center" vertical="center" wrapText="1"/>
    </xf>
    <xf numFmtId="1" fontId="10" fillId="0" borderId="50" xfId="0" applyNumberFormat="1" applyFont="1" applyBorder="1" applyAlignment="1">
      <alignment horizontal="center" vertical="center" wrapText="1"/>
    </xf>
    <xf numFmtId="3" fontId="10" fillId="0" borderId="51" xfId="0" applyNumberFormat="1" applyFont="1" applyBorder="1" applyAlignment="1">
      <alignment horizontal="center" vertical="center" wrapText="1"/>
    </xf>
    <xf numFmtId="0" fontId="3" fillId="10" borderId="31" xfId="0" applyFont="1" applyFill="1" applyBorder="1" applyAlignment="1">
      <alignment horizontal="center" vertical="center" wrapText="1"/>
    </xf>
    <xf numFmtId="3" fontId="10" fillId="0" borderId="52" xfId="0" applyNumberFormat="1" applyFont="1" applyBorder="1" applyAlignment="1">
      <alignment horizontal="center" vertical="center" wrapText="1"/>
    </xf>
    <xf numFmtId="3" fontId="10" fillId="0" borderId="53" xfId="0" applyNumberFormat="1" applyFont="1" applyBorder="1" applyAlignment="1">
      <alignment horizontal="center" vertical="center" wrapText="1"/>
    </xf>
    <xf numFmtId="1" fontId="10" fillId="0" borderId="54" xfId="0" applyNumberFormat="1" applyFont="1" applyBorder="1" applyAlignment="1">
      <alignment horizontal="center" vertical="center" wrapText="1"/>
    </xf>
    <xf numFmtId="3" fontId="10" fillId="0" borderId="55" xfId="0" applyNumberFormat="1" applyFont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3" fontId="8" fillId="2" borderId="22" xfId="0" applyNumberFormat="1" applyFont="1" applyFill="1" applyBorder="1" applyAlignment="1">
      <alignment horizontal="center" vertical="center" wrapText="1"/>
    </xf>
    <xf numFmtId="3" fontId="8" fillId="2" borderId="38" xfId="0" applyNumberFormat="1" applyFont="1" applyFill="1" applyBorder="1" applyAlignment="1">
      <alignment horizontal="center" vertical="center" wrapText="1"/>
    </xf>
    <xf numFmtId="0" fontId="3" fillId="4" borderId="46" xfId="0" applyFont="1" applyFill="1" applyBorder="1" applyAlignment="1">
      <alignment horizontal="center" vertical="center" wrapText="1"/>
    </xf>
    <xf numFmtId="3" fontId="10" fillId="0" borderId="58" xfId="0" applyNumberFormat="1" applyFont="1" applyBorder="1" applyAlignment="1">
      <alignment horizontal="center" vertical="center" wrapText="1"/>
    </xf>
    <xf numFmtId="1" fontId="11" fillId="0" borderId="49" xfId="0" applyNumberFormat="1" applyFont="1" applyBorder="1" applyAlignment="1">
      <alignment horizontal="center" vertical="center"/>
    </xf>
    <xf numFmtId="1" fontId="11" fillId="0" borderId="50" xfId="0" applyNumberFormat="1" applyFont="1" applyBorder="1" applyAlignment="1">
      <alignment horizontal="center" vertical="center"/>
    </xf>
    <xf numFmtId="0" fontId="3" fillId="4" borderId="47" xfId="0" applyFont="1" applyFill="1" applyBorder="1" applyAlignment="1">
      <alignment horizontal="center" vertical="center" wrapText="1"/>
    </xf>
    <xf numFmtId="3" fontId="10" fillId="0" borderId="59" xfId="0" applyNumberFormat="1" applyFont="1" applyBorder="1" applyAlignment="1">
      <alignment horizontal="center" vertical="center" wrapText="1"/>
    </xf>
    <xf numFmtId="1" fontId="11" fillId="0" borderId="53" xfId="0" applyNumberFormat="1" applyFont="1" applyBorder="1" applyAlignment="1">
      <alignment horizontal="center" vertical="center"/>
    </xf>
    <xf numFmtId="1" fontId="11" fillId="0" borderId="54" xfId="0" applyNumberFormat="1" applyFont="1" applyBorder="1" applyAlignment="1">
      <alignment horizontal="center" vertical="center"/>
    </xf>
    <xf numFmtId="3" fontId="8" fillId="5" borderId="20" xfId="0" applyNumberFormat="1" applyFont="1" applyFill="1" applyBorder="1" applyAlignment="1">
      <alignment horizontal="center" vertical="center" wrapText="1"/>
    </xf>
    <xf numFmtId="3" fontId="10" fillId="0" borderId="50" xfId="0" applyNumberFormat="1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3" fontId="10" fillId="0" borderId="19" xfId="0" applyNumberFormat="1" applyFont="1" applyBorder="1" applyAlignment="1">
      <alignment horizontal="center" vertical="center" wrapText="1"/>
    </xf>
    <xf numFmtId="3" fontId="8" fillId="9" borderId="38" xfId="0" applyNumberFormat="1" applyFont="1" applyFill="1" applyBorder="1" applyAlignment="1">
      <alignment horizontal="center" vertical="center" wrapText="1"/>
    </xf>
    <xf numFmtId="3" fontId="10" fillId="0" borderId="54" xfId="0" applyNumberFormat="1" applyFont="1" applyBorder="1" applyAlignment="1">
      <alignment horizontal="center" vertical="center" wrapText="1"/>
    </xf>
    <xf numFmtId="3" fontId="12" fillId="3" borderId="5" xfId="0" applyNumberFormat="1" applyFont="1" applyFill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 readingOrder="2"/>
    </xf>
    <xf numFmtId="0" fontId="3" fillId="4" borderId="4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4" borderId="8" xfId="0" applyFont="1" applyFill="1" applyBorder="1" applyAlignment="1">
      <alignment horizontal="center" vertical="center" wrapText="1"/>
    </xf>
    <xf numFmtId="0" fontId="7" fillId="4" borderId="11" xfId="0" applyFont="1" applyFill="1" applyBorder="1" applyAlignment="1">
      <alignment horizontal="center" vertical="center" wrapText="1"/>
    </xf>
    <xf numFmtId="0" fontId="1" fillId="8" borderId="20" xfId="0" applyFont="1" applyFill="1" applyBorder="1" applyAlignment="1">
      <alignment horizontal="center" vertical="center" wrapText="1"/>
    </xf>
    <xf numFmtId="3" fontId="8" fillId="8" borderId="9" xfId="0" applyNumberFormat="1" applyFont="1" applyFill="1" applyBorder="1" applyAlignment="1">
      <alignment horizontal="center" vertical="center" wrapText="1"/>
    </xf>
    <xf numFmtId="3" fontId="9" fillId="8" borderId="9" xfId="0" applyNumberFormat="1" applyFont="1" applyFill="1" applyBorder="1" applyAlignment="1">
      <alignment horizontal="center" vertical="center" wrapText="1"/>
    </xf>
    <xf numFmtId="1" fontId="9" fillId="8" borderId="9" xfId="0" applyNumberFormat="1" applyFont="1" applyFill="1" applyBorder="1" applyAlignment="1">
      <alignment horizontal="center" vertical="center" wrapText="1"/>
    </xf>
    <xf numFmtId="3" fontId="8" fillId="9" borderId="36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readingOrder="2"/>
    </xf>
    <xf numFmtId="0" fontId="1" fillId="2" borderId="2" xfId="0" applyFont="1" applyFill="1" applyBorder="1" applyAlignment="1">
      <alignment horizontal="center" vertical="center" wrapText="1" readingOrder="2"/>
    </xf>
    <xf numFmtId="0" fontId="1" fillId="2" borderId="3" xfId="0" applyFont="1" applyFill="1" applyBorder="1" applyAlignment="1">
      <alignment horizontal="center" vertical="center" wrapText="1" readingOrder="2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49" fontId="4" fillId="5" borderId="10" xfId="0" applyNumberFormat="1" applyFont="1" applyFill="1" applyBorder="1" applyAlignment="1">
      <alignment horizontal="center" vertical="center"/>
    </xf>
    <xf numFmtId="49" fontId="4" fillId="5" borderId="12" xfId="0" applyNumberFormat="1" applyFont="1" applyFill="1" applyBorder="1" applyAlignment="1">
      <alignment horizontal="center" vertical="center"/>
    </xf>
    <xf numFmtId="49" fontId="4" fillId="5" borderId="14" xfId="0" applyNumberFormat="1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 readingOrder="2"/>
    </xf>
    <xf numFmtId="0" fontId="1" fillId="2" borderId="21" xfId="0" applyFont="1" applyFill="1" applyBorder="1" applyAlignment="1">
      <alignment horizontal="center" vertical="center" wrapText="1" readingOrder="2"/>
    </xf>
    <xf numFmtId="0" fontId="1" fillId="2" borderId="22" xfId="0" applyFont="1" applyFill="1" applyBorder="1" applyAlignment="1">
      <alignment horizontal="center" vertical="center" wrapText="1" readingOrder="2"/>
    </xf>
    <xf numFmtId="0" fontId="0" fillId="0" borderId="0" xfId="0" applyBorder="1" applyAlignment="1">
      <alignment horizontal="center"/>
    </xf>
    <xf numFmtId="0" fontId="3" fillId="3" borderId="39" xfId="0" applyFont="1" applyFill="1" applyBorder="1" applyAlignment="1">
      <alignment horizontal="center" vertical="center" wrapText="1"/>
    </xf>
    <xf numFmtId="0" fontId="3" fillId="3" borderId="43" xfId="0" applyFont="1" applyFill="1" applyBorder="1" applyAlignment="1">
      <alignment horizontal="center" vertical="center" wrapText="1"/>
    </xf>
    <xf numFmtId="0" fontId="3" fillId="3" borderId="40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41" xfId="0" applyFont="1" applyFill="1" applyBorder="1" applyAlignment="1">
      <alignment horizontal="center" vertical="center" wrapText="1"/>
    </xf>
    <xf numFmtId="0" fontId="3" fillId="3" borderId="44" xfId="0" applyFont="1" applyFill="1" applyBorder="1" applyAlignment="1">
      <alignment horizontal="center" vertical="center" wrapText="1"/>
    </xf>
    <xf numFmtId="0" fontId="3" fillId="3" borderId="42" xfId="0" applyFont="1" applyFill="1" applyBorder="1" applyAlignment="1">
      <alignment horizontal="center" vertical="center" wrapText="1"/>
    </xf>
    <xf numFmtId="0" fontId="3" fillId="3" borderId="4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3" fillId="3" borderId="56" xfId="0" applyFont="1" applyFill="1" applyBorder="1" applyAlignment="1">
      <alignment horizontal="center" vertical="center" wrapText="1"/>
    </xf>
    <xf numFmtId="0" fontId="3" fillId="3" borderId="57" xfId="0" applyFont="1" applyFill="1" applyBorder="1" applyAlignment="1">
      <alignment horizontal="center" vertical="center" wrapText="1"/>
    </xf>
    <xf numFmtId="0" fontId="3" fillId="3" borderId="49" xfId="0" applyFont="1" applyFill="1" applyBorder="1" applyAlignment="1">
      <alignment horizontal="center" vertical="center" wrapText="1"/>
    </xf>
    <xf numFmtId="0" fontId="3" fillId="3" borderId="53" xfId="0" applyFont="1" applyFill="1" applyBorder="1" applyAlignment="1">
      <alignment horizontal="center" vertical="center" wrapText="1"/>
    </xf>
    <xf numFmtId="0" fontId="7" fillId="0" borderId="60" xfId="0" applyFont="1" applyBorder="1" applyAlignment="1">
      <alignment horizontal="center" vertical="center" wrapText="1" readingOrder="2"/>
    </xf>
    <xf numFmtId="0" fontId="7" fillId="0" borderId="61" xfId="0" applyFont="1" applyBorder="1" applyAlignment="1">
      <alignment horizontal="center" vertical="center" wrapText="1" readingOrder="2"/>
    </xf>
    <xf numFmtId="0" fontId="7" fillId="0" borderId="62" xfId="0" applyFont="1" applyBorder="1" applyAlignment="1">
      <alignment horizontal="center" vertical="center" wrapText="1" readingOrder="2"/>
    </xf>
    <xf numFmtId="0" fontId="1" fillId="2" borderId="38" xfId="0" applyFont="1" applyFill="1" applyBorder="1" applyAlignment="1">
      <alignment horizontal="center" vertical="center" wrapText="1" readingOrder="2"/>
    </xf>
    <xf numFmtId="0" fontId="4" fillId="2" borderId="10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49" fontId="4" fillId="5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76"/>
  <sheetViews>
    <sheetView rightToLeft="1" topLeftCell="A58" zoomScale="80" zoomScaleNormal="80" workbookViewId="0">
      <selection activeCell="E2" sqref="E2:E3"/>
    </sheetView>
  </sheetViews>
  <sheetFormatPr defaultRowHeight="15" x14ac:dyDescent="0.25"/>
  <cols>
    <col min="2" max="2" width="11.140625" customWidth="1"/>
    <col min="3" max="3" width="37.85546875" bestFit="1" customWidth="1"/>
    <col min="4" max="4" width="15" customWidth="1"/>
    <col min="5" max="5" width="16.42578125" customWidth="1"/>
    <col min="6" max="6" width="14" customWidth="1"/>
    <col min="7" max="7" width="15.7109375" customWidth="1"/>
    <col min="8" max="8" width="15.42578125" customWidth="1"/>
    <col min="9" max="9" width="15" customWidth="1"/>
    <col min="10" max="11" width="11" bestFit="1" customWidth="1"/>
  </cols>
  <sheetData>
    <row r="1" spans="2:13" ht="32.25" customHeight="1" thickBot="1" x14ac:dyDescent="0.3">
      <c r="C1" s="89" t="s">
        <v>0</v>
      </c>
      <c r="D1" s="90"/>
      <c r="E1" s="90"/>
      <c r="F1" s="90"/>
      <c r="G1" s="90"/>
      <c r="H1" s="90"/>
      <c r="I1" s="91"/>
    </row>
    <row r="2" spans="2:13" x14ac:dyDescent="0.25">
      <c r="C2" s="92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6" t="s">
        <v>6</v>
      </c>
      <c r="I2" s="94" t="s">
        <v>7</v>
      </c>
    </row>
    <row r="3" spans="2:13" ht="29.25" customHeight="1" thickBot="1" x14ac:dyDescent="0.3">
      <c r="C3" s="93"/>
      <c r="D3" s="95"/>
      <c r="E3" s="95"/>
      <c r="F3" s="95"/>
      <c r="G3" s="95"/>
      <c r="H3" s="97"/>
      <c r="I3" s="95"/>
    </row>
    <row r="4" spans="2:13" ht="38.25" customHeight="1" x14ac:dyDescent="0.25">
      <c r="B4" s="1" t="s">
        <v>8</v>
      </c>
      <c r="C4" s="2" t="s">
        <v>9</v>
      </c>
      <c r="D4" s="3">
        <v>1881815</v>
      </c>
      <c r="E4" s="4">
        <v>1705575</v>
      </c>
      <c r="F4" s="4">
        <v>1234720</v>
      </c>
      <c r="G4" s="5">
        <v>1050828</v>
      </c>
      <c r="H4" s="4">
        <f>F4*100/E4</f>
        <v>72.393181185230787</v>
      </c>
      <c r="I4" s="5">
        <f>G4*100/E4</f>
        <v>61.611362736906905</v>
      </c>
      <c r="J4" s="6"/>
      <c r="K4" s="6"/>
    </row>
    <row r="5" spans="2:13" ht="30.75" customHeight="1" x14ac:dyDescent="0.25">
      <c r="B5" s="98" t="s">
        <v>10</v>
      </c>
      <c r="C5" s="7" t="s">
        <v>11</v>
      </c>
      <c r="D5" s="8">
        <v>51304</v>
      </c>
      <c r="E5" s="8">
        <v>47794</v>
      </c>
      <c r="F5" s="8">
        <v>37195</v>
      </c>
      <c r="G5" s="9">
        <v>31951</v>
      </c>
      <c r="H5" s="10">
        <f t="shared" ref="H5:H12" si="0">F5*100/E5</f>
        <v>77.823576181110596</v>
      </c>
      <c r="I5" s="11">
        <f t="shared" ref="I5:I12" si="1">G5*100/E5</f>
        <v>66.851487634431095</v>
      </c>
    </row>
    <row r="6" spans="2:13" ht="21.75" x14ac:dyDescent="0.25">
      <c r="B6" s="99"/>
      <c r="C6" s="7" t="s">
        <v>12</v>
      </c>
      <c r="D6" s="8">
        <v>49940</v>
      </c>
      <c r="E6" s="8">
        <v>48325</v>
      </c>
      <c r="F6" s="8">
        <v>39100</v>
      </c>
      <c r="G6" s="9">
        <v>35940</v>
      </c>
      <c r="H6" s="10">
        <f t="shared" si="0"/>
        <v>80.91050181065701</v>
      </c>
      <c r="I6" s="11">
        <f t="shared" si="1"/>
        <v>74.371443352302123</v>
      </c>
    </row>
    <row r="7" spans="2:13" ht="30" customHeight="1" x14ac:dyDescent="0.25">
      <c r="B7" s="99"/>
      <c r="C7" s="12" t="s">
        <v>13</v>
      </c>
      <c r="D7" s="13">
        <v>28208</v>
      </c>
      <c r="E7" s="13">
        <v>27700</v>
      </c>
      <c r="F7" s="13">
        <v>19937</v>
      </c>
      <c r="G7" s="14">
        <v>19230</v>
      </c>
      <c r="H7" s="13">
        <f t="shared" si="0"/>
        <v>71.974729241877256</v>
      </c>
      <c r="I7" s="14">
        <f t="shared" si="1"/>
        <v>69.42238267148015</v>
      </c>
    </row>
    <row r="8" spans="2:13" ht="21.75" x14ac:dyDescent="0.25">
      <c r="B8" s="99"/>
      <c r="C8" s="12" t="s">
        <v>14</v>
      </c>
      <c r="D8" s="13">
        <v>27648</v>
      </c>
      <c r="E8" s="13">
        <v>27614</v>
      </c>
      <c r="F8" s="13">
        <v>14436</v>
      </c>
      <c r="G8" s="14">
        <v>12303</v>
      </c>
      <c r="H8" s="13">
        <f t="shared" si="0"/>
        <v>52.277830086188168</v>
      </c>
      <c r="I8" s="14">
        <f t="shared" si="1"/>
        <v>44.553487361483306</v>
      </c>
    </row>
    <row r="9" spans="2:13" ht="29.25" customHeight="1" x14ac:dyDescent="0.25">
      <c r="B9" s="99"/>
      <c r="C9" s="12" t="s">
        <v>15</v>
      </c>
      <c r="D9" s="13">
        <v>205425</v>
      </c>
      <c r="E9" s="13">
        <v>191742</v>
      </c>
      <c r="F9" s="13">
        <v>115935</v>
      </c>
      <c r="G9" s="14">
        <v>96565</v>
      </c>
      <c r="H9" s="13">
        <f t="shared" si="0"/>
        <v>60.464061082079041</v>
      </c>
      <c r="I9" s="14">
        <f t="shared" si="1"/>
        <v>50.361944696519281</v>
      </c>
      <c r="K9" s="6"/>
      <c r="L9" s="6"/>
    </row>
    <row r="10" spans="2:13" ht="44.25" customHeight="1" x14ac:dyDescent="0.25">
      <c r="B10" s="99"/>
      <c r="C10" s="12" t="s">
        <v>16</v>
      </c>
      <c r="D10" s="13">
        <v>6442</v>
      </c>
      <c r="E10" s="13">
        <v>6171</v>
      </c>
      <c r="F10" s="13">
        <v>5614</v>
      </c>
      <c r="G10" s="14">
        <v>0</v>
      </c>
      <c r="H10" s="13">
        <v>90.973910225247124</v>
      </c>
      <c r="I10" s="14">
        <v>90.973910225247124</v>
      </c>
      <c r="K10" s="6"/>
      <c r="L10" s="6"/>
    </row>
    <row r="11" spans="2:13" ht="39.75" customHeight="1" thickBot="1" x14ac:dyDescent="0.3">
      <c r="B11" s="100"/>
      <c r="C11" s="15" t="s">
        <v>17</v>
      </c>
      <c r="D11" s="13">
        <v>728</v>
      </c>
      <c r="E11" s="13">
        <v>713</v>
      </c>
      <c r="F11" s="13">
        <v>233</v>
      </c>
      <c r="G11" s="13">
        <v>229</v>
      </c>
      <c r="H11" s="13">
        <f>F11*100/E11</f>
        <v>32.678821879382888</v>
      </c>
      <c r="I11" s="14">
        <f>G11*100/E11</f>
        <v>32.117812061711078</v>
      </c>
      <c r="K11" s="6"/>
      <c r="L11" s="6"/>
    </row>
    <row r="12" spans="2:13" ht="33.75" customHeight="1" thickBot="1" x14ac:dyDescent="0.3">
      <c r="C12" s="16" t="s">
        <v>18</v>
      </c>
      <c r="D12" s="17">
        <f>SUM(D4:D11)</f>
        <v>2251510</v>
      </c>
      <c r="E12" s="18">
        <f>SUM(E4:E11)</f>
        <v>2055634</v>
      </c>
      <c r="F12" s="18">
        <f>SUM(F4:F11)</f>
        <v>1467170</v>
      </c>
      <c r="G12" s="19">
        <f>SUM(G4:G11)</f>
        <v>1247046</v>
      </c>
      <c r="H12" s="20">
        <f t="shared" si="0"/>
        <v>71.37311408548409</v>
      </c>
      <c r="I12" s="21">
        <f t="shared" si="1"/>
        <v>60.664787603240654</v>
      </c>
      <c r="J12" s="6"/>
      <c r="K12" s="6"/>
      <c r="L12" s="6"/>
      <c r="M12" s="6"/>
    </row>
    <row r="13" spans="2:13" ht="33.75" customHeight="1" x14ac:dyDescent="0.25">
      <c r="J13" s="6"/>
      <c r="K13" s="6"/>
      <c r="L13" s="6"/>
      <c r="M13" s="6"/>
    </row>
    <row r="14" spans="2:13" ht="24" customHeight="1" thickBot="1" x14ac:dyDescent="0.3">
      <c r="D14" s="6"/>
      <c r="I14" s="22"/>
      <c r="K14" s="6"/>
      <c r="L14" s="6"/>
    </row>
    <row r="15" spans="2:13" ht="29.25" customHeight="1" thickBot="1" x14ac:dyDescent="0.3">
      <c r="C15" s="101" t="s">
        <v>19</v>
      </c>
      <c r="D15" s="102"/>
      <c r="E15" s="102"/>
      <c r="F15" s="102"/>
      <c r="G15" s="102"/>
      <c r="H15" s="102"/>
      <c r="I15" s="103"/>
      <c r="K15" s="6"/>
    </row>
    <row r="16" spans="2:13" ht="51.75" customHeight="1" thickBot="1" x14ac:dyDescent="0.3">
      <c r="C16" s="23" t="s">
        <v>20</v>
      </c>
      <c r="D16" s="23" t="s">
        <v>21</v>
      </c>
      <c r="E16" s="23" t="s">
        <v>22</v>
      </c>
      <c r="F16" s="23" t="s">
        <v>23</v>
      </c>
      <c r="G16" s="23" t="s">
        <v>5</v>
      </c>
      <c r="H16" s="24" t="s">
        <v>24</v>
      </c>
      <c r="I16" s="23" t="s">
        <v>25</v>
      </c>
      <c r="K16" s="6"/>
    </row>
    <row r="17" spans="2:9" ht="33" customHeight="1" x14ac:dyDescent="0.25">
      <c r="C17" s="25" t="s">
        <v>26</v>
      </c>
      <c r="D17" s="26">
        <v>1227435</v>
      </c>
      <c r="E17" s="27">
        <v>1127361</v>
      </c>
      <c r="F17" s="27">
        <v>837092</v>
      </c>
      <c r="G17" s="28">
        <v>697496</v>
      </c>
      <c r="H17" s="29">
        <f>F17/E17*100</f>
        <v>74.252346852516624</v>
      </c>
      <c r="I17" s="28">
        <f>G17/E17*100</f>
        <v>61.869800356762383</v>
      </c>
    </row>
    <row r="18" spans="2:9" ht="33" customHeight="1" x14ac:dyDescent="0.25">
      <c r="C18" s="30" t="s">
        <v>27</v>
      </c>
      <c r="D18" s="31">
        <v>736171</v>
      </c>
      <c r="E18" s="32">
        <v>665854</v>
      </c>
      <c r="F18" s="32">
        <v>440113</v>
      </c>
      <c r="G18" s="33">
        <v>380791</v>
      </c>
      <c r="H18" s="34">
        <f t="shared" ref="H18:H21" si="2">F18/E18*100</f>
        <v>66.097522880391196</v>
      </c>
      <c r="I18" s="33">
        <f>G18/E18*100</f>
        <v>57.188362614026502</v>
      </c>
    </row>
    <row r="19" spans="2:9" ht="33" customHeight="1" x14ac:dyDescent="0.25">
      <c r="C19" s="30" t="s">
        <v>28</v>
      </c>
      <c r="D19" s="31">
        <v>192628</v>
      </c>
      <c r="E19" s="32">
        <v>178182</v>
      </c>
      <c r="F19" s="32">
        <v>130965</v>
      </c>
      <c r="G19" s="33">
        <v>116846</v>
      </c>
      <c r="H19" s="34">
        <f t="shared" si="2"/>
        <v>73.500690305418061</v>
      </c>
      <c r="I19" s="33">
        <f t="shared" ref="I19:I21" si="3">G19/E19*100</f>
        <v>65.576769819622641</v>
      </c>
    </row>
    <row r="20" spans="2:9" ht="33" customHeight="1" thickBot="1" x14ac:dyDescent="0.3">
      <c r="C20" s="35" t="s">
        <v>29</v>
      </c>
      <c r="D20" s="36">
        <v>95276</v>
      </c>
      <c r="E20" s="37">
        <v>84237</v>
      </c>
      <c r="F20" s="37">
        <v>59000</v>
      </c>
      <c r="G20" s="38">
        <v>51913</v>
      </c>
      <c r="H20" s="39">
        <f t="shared" si="2"/>
        <v>70.040481023778142</v>
      </c>
      <c r="I20" s="38">
        <f t="shared" si="3"/>
        <v>61.627313413345675</v>
      </c>
    </row>
    <row r="21" spans="2:9" ht="33" customHeight="1" thickBot="1" x14ac:dyDescent="0.3">
      <c r="C21" s="40" t="s">
        <v>30</v>
      </c>
      <c r="D21" s="41">
        <f>SUM(D17:D20)</f>
        <v>2251510</v>
      </c>
      <c r="E21" s="42">
        <f>SUM(E17:E20)</f>
        <v>2055634</v>
      </c>
      <c r="F21" s="42">
        <f>SUM(F17:F20)</f>
        <v>1467170</v>
      </c>
      <c r="G21" s="43">
        <f>SUM(G17:G20)</f>
        <v>1247046</v>
      </c>
      <c r="H21" s="44">
        <f t="shared" si="2"/>
        <v>71.37311408548409</v>
      </c>
      <c r="I21" s="43">
        <f t="shared" si="3"/>
        <v>60.664787603240654</v>
      </c>
    </row>
    <row r="23" spans="2:9" x14ac:dyDescent="0.25">
      <c r="B23" s="104"/>
    </row>
    <row r="24" spans="2:9" ht="15.75" thickBot="1" x14ac:dyDescent="0.3">
      <c r="B24" s="104"/>
    </row>
    <row r="25" spans="2:9" ht="30.75" customHeight="1" thickBot="1" x14ac:dyDescent="0.3">
      <c r="C25" s="101" t="s">
        <v>31</v>
      </c>
      <c r="D25" s="102"/>
      <c r="E25" s="102"/>
      <c r="F25" s="102"/>
      <c r="G25" s="102"/>
      <c r="H25" s="102"/>
      <c r="I25" s="103"/>
    </row>
    <row r="26" spans="2:9" x14ac:dyDescent="0.25">
      <c r="C26" s="92" t="s">
        <v>32</v>
      </c>
      <c r="D26" s="105" t="s">
        <v>2</v>
      </c>
      <c r="E26" s="107" t="s">
        <v>3</v>
      </c>
      <c r="F26" s="107" t="s">
        <v>4</v>
      </c>
      <c r="G26" s="109" t="s">
        <v>33</v>
      </c>
      <c r="H26" s="111" t="s">
        <v>6</v>
      </c>
      <c r="I26" s="109" t="s">
        <v>7</v>
      </c>
    </row>
    <row r="27" spans="2:9" ht="30" customHeight="1" thickBot="1" x14ac:dyDescent="0.3">
      <c r="C27" s="93"/>
      <c r="D27" s="106"/>
      <c r="E27" s="108"/>
      <c r="F27" s="108"/>
      <c r="G27" s="110"/>
      <c r="H27" s="112"/>
      <c r="I27" s="110"/>
    </row>
    <row r="28" spans="2:9" ht="34.5" customHeight="1" x14ac:dyDescent="0.25">
      <c r="C28" s="45" t="s">
        <v>34</v>
      </c>
      <c r="D28" s="36">
        <v>1650620</v>
      </c>
      <c r="E28" s="36">
        <v>1522088</v>
      </c>
      <c r="F28" s="36">
        <v>1076939</v>
      </c>
      <c r="G28" s="36">
        <v>909010</v>
      </c>
      <c r="H28" s="39">
        <f t="shared" ref="H28:H29" si="4">F28*100/E28</f>
        <v>70.754056270071118</v>
      </c>
      <c r="I28" s="39">
        <f t="shared" ref="I28:I29" si="5">G28*100/E28</f>
        <v>59.721251333694241</v>
      </c>
    </row>
    <row r="29" spans="2:9" ht="33.75" customHeight="1" thickBot="1" x14ac:dyDescent="0.3">
      <c r="C29" s="46" t="s">
        <v>35</v>
      </c>
      <c r="D29" s="36">
        <v>600890</v>
      </c>
      <c r="E29" s="36">
        <v>533546</v>
      </c>
      <c r="F29" s="36">
        <v>390231</v>
      </c>
      <c r="G29" s="36">
        <v>338036</v>
      </c>
      <c r="H29" s="39">
        <f t="shared" si="4"/>
        <v>73.139148264629483</v>
      </c>
      <c r="I29" s="39">
        <f t="shared" si="5"/>
        <v>63.356486600967862</v>
      </c>
    </row>
    <row r="30" spans="2:9" ht="36" customHeight="1" thickBot="1" x14ac:dyDescent="0.3">
      <c r="C30" s="47" t="s">
        <v>18</v>
      </c>
      <c r="D30" s="41">
        <f>SUM(D28:D29)</f>
        <v>2251510</v>
      </c>
      <c r="E30" s="44">
        <f>SUM(E28:E29)</f>
        <v>2055634</v>
      </c>
      <c r="F30" s="44">
        <f>SUM(F28:F29)</f>
        <v>1467170</v>
      </c>
      <c r="G30" s="48">
        <f>SUM(G28:G29)</f>
        <v>1247046</v>
      </c>
      <c r="H30" s="44">
        <f>F30*100/E30</f>
        <v>71.37311408548409</v>
      </c>
      <c r="I30" s="48">
        <f>G30*100/E30</f>
        <v>60.664787603240654</v>
      </c>
    </row>
    <row r="31" spans="2:9" ht="25.5" x14ac:dyDescent="0.25">
      <c r="B31" s="104"/>
      <c r="C31" s="49"/>
      <c r="D31" s="22"/>
      <c r="E31" s="22"/>
      <c r="F31" s="22"/>
      <c r="G31" s="22"/>
      <c r="H31" s="22"/>
      <c r="I31" s="22"/>
    </row>
    <row r="32" spans="2:9" ht="13.5" customHeight="1" thickBot="1" x14ac:dyDescent="0.3">
      <c r="B32" s="104"/>
      <c r="C32" s="49"/>
      <c r="D32" s="22"/>
      <c r="E32" s="22"/>
      <c r="F32" s="22"/>
      <c r="G32" s="22"/>
      <c r="H32" s="22"/>
      <c r="I32" s="22"/>
    </row>
    <row r="33" spans="2:9" ht="33.75" customHeight="1" thickBot="1" x14ac:dyDescent="0.3">
      <c r="C33" s="101" t="s">
        <v>36</v>
      </c>
      <c r="D33" s="102"/>
      <c r="E33" s="102"/>
      <c r="F33" s="102"/>
      <c r="G33" s="102"/>
      <c r="H33" s="102"/>
      <c r="I33" s="103"/>
    </row>
    <row r="34" spans="2:9" x14ac:dyDescent="0.25">
      <c r="C34" s="92" t="s">
        <v>32</v>
      </c>
      <c r="D34" s="105" t="s">
        <v>2</v>
      </c>
      <c r="E34" s="107" t="s">
        <v>3</v>
      </c>
      <c r="F34" s="107" t="s">
        <v>4</v>
      </c>
      <c r="G34" s="109" t="s">
        <v>33</v>
      </c>
      <c r="H34" s="111" t="s">
        <v>6</v>
      </c>
      <c r="I34" s="109" t="s">
        <v>7</v>
      </c>
    </row>
    <row r="35" spans="2:9" ht="26.25" customHeight="1" thickBot="1" x14ac:dyDescent="0.3">
      <c r="C35" s="93"/>
      <c r="D35" s="113"/>
      <c r="E35" s="114"/>
      <c r="F35" s="114"/>
      <c r="G35" s="115"/>
      <c r="H35" s="116"/>
      <c r="I35" s="115"/>
    </row>
    <row r="36" spans="2:9" ht="33" customHeight="1" x14ac:dyDescent="0.25">
      <c r="C36" s="50" t="s">
        <v>37</v>
      </c>
      <c r="D36" s="51">
        <v>743026</v>
      </c>
      <c r="E36" s="52">
        <v>647525</v>
      </c>
      <c r="F36" s="52">
        <v>443695</v>
      </c>
      <c r="G36" s="53">
        <v>393353</v>
      </c>
      <c r="H36" s="54">
        <f>F36*100/E36</f>
        <v>68.521678699664108</v>
      </c>
      <c r="I36" s="53">
        <f>G36*100/E36</f>
        <v>60.747152619589976</v>
      </c>
    </row>
    <row r="37" spans="2:9" ht="33" customHeight="1" thickBot="1" x14ac:dyDescent="0.3">
      <c r="C37" s="55" t="s">
        <v>38</v>
      </c>
      <c r="D37" s="56">
        <v>1138789</v>
      </c>
      <c r="E37" s="57">
        <v>1058050</v>
      </c>
      <c r="F37" s="57">
        <v>791025</v>
      </c>
      <c r="G37" s="58">
        <v>657475</v>
      </c>
      <c r="H37" s="59">
        <f>F37*100/E37</f>
        <v>74.762534851850106</v>
      </c>
      <c r="I37" s="58">
        <f>G37*100/E37</f>
        <v>62.140258021832615</v>
      </c>
    </row>
    <row r="38" spans="2:9" ht="33" customHeight="1" thickBot="1" x14ac:dyDescent="0.3">
      <c r="C38" s="60" t="s">
        <v>18</v>
      </c>
      <c r="D38" s="61">
        <f>SUM(D36:D37)</f>
        <v>1881815</v>
      </c>
      <c r="E38" s="61">
        <f>SUM(E36:E37)</f>
        <v>1705575</v>
      </c>
      <c r="F38" s="61">
        <f>SUM(F36:F37)</f>
        <v>1234720</v>
      </c>
      <c r="G38" s="62">
        <f>SUM(G36:G37)</f>
        <v>1050828</v>
      </c>
      <c r="H38" s="63">
        <f>F38*100/E38</f>
        <v>72.393181185230787</v>
      </c>
      <c r="I38" s="62">
        <f>G38*100/E38</f>
        <v>61.611362736906905</v>
      </c>
    </row>
    <row r="39" spans="2:9" ht="25.5" x14ac:dyDescent="0.25">
      <c r="C39" s="49"/>
      <c r="D39" s="49"/>
      <c r="E39" s="49"/>
      <c r="F39" s="49"/>
      <c r="G39" s="22"/>
      <c r="H39" s="22"/>
      <c r="I39" s="22"/>
    </row>
    <row r="40" spans="2:9" ht="15.75" thickBot="1" x14ac:dyDescent="0.3"/>
    <row r="41" spans="2:9" ht="31.5" customHeight="1" thickBot="1" x14ac:dyDescent="0.3">
      <c r="C41" s="101" t="s">
        <v>39</v>
      </c>
      <c r="D41" s="102"/>
      <c r="E41" s="102"/>
      <c r="F41" s="102"/>
      <c r="G41" s="102"/>
      <c r="H41" s="102"/>
      <c r="I41" s="103"/>
    </row>
    <row r="42" spans="2:9" ht="21.75" customHeight="1" x14ac:dyDescent="0.25">
      <c r="B42" s="117"/>
      <c r="C42" s="92" t="s">
        <v>1</v>
      </c>
      <c r="D42" s="105" t="s">
        <v>2</v>
      </c>
      <c r="E42" s="107" t="s">
        <v>3</v>
      </c>
      <c r="F42" s="107" t="s">
        <v>23</v>
      </c>
      <c r="G42" s="118" t="s">
        <v>33</v>
      </c>
      <c r="H42" s="120" t="s">
        <v>6</v>
      </c>
      <c r="I42" s="109" t="s">
        <v>7</v>
      </c>
    </row>
    <row r="43" spans="2:9" ht="19.5" customHeight="1" thickBot="1" x14ac:dyDescent="0.3">
      <c r="B43" s="117"/>
      <c r="C43" s="93"/>
      <c r="D43" s="113"/>
      <c r="E43" s="114"/>
      <c r="F43" s="114"/>
      <c r="G43" s="119"/>
      <c r="H43" s="121"/>
      <c r="I43" s="115"/>
    </row>
    <row r="44" spans="2:9" ht="33" customHeight="1" x14ac:dyDescent="0.25">
      <c r="C44" s="64" t="s">
        <v>40</v>
      </c>
      <c r="D44" s="51">
        <v>1113746</v>
      </c>
      <c r="E44" s="52">
        <v>1030358</v>
      </c>
      <c r="F44" s="65">
        <v>796415</v>
      </c>
      <c r="G44" s="52">
        <v>677813</v>
      </c>
      <c r="H44" s="66">
        <f>F44*100/E44</f>
        <v>77.294979026707225</v>
      </c>
      <c r="I44" s="67">
        <f>G44*100/E44</f>
        <v>65.784222571184003</v>
      </c>
    </row>
    <row r="45" spans="2:9" ht="33" customHeight="1" thickBot="1" x14ac:dyDescent="0.3">
      <c r="C45" s="68" t="s">
        <v>41</v>
      </c>
      <c r="D45" s="56">
        <v>1137764</v>
      </c>
      <c r="E45" s="57">
        <v>1025276</v>
      </c>
      <c r="F45" s="69">
        <v>670755</v>
      </c>
      <c r="G45" s="57">
        <v>569233</v>
      </c>
      <c r="H45" s="70">
        <f t="shared" ref="H45:H46" si="6">F45*100/E45</f>
        <v>65.421896152840802</v>
      </c>
      <c r="I45" s="71">
        <f t="shared" ref="I45:I46" si="7">G45*100/E45</f>
        <v>55.519977059835597</v>
      </c>
    </row>
    <row r="46" spans="2:9" ht="33" customHeight="1" thickBot="1" x14ac:dyDescent="0.3">
      <c r="C46" s="47" t="s">
        <v>18</v>
      </c>
      <c r="D46" s="41">
        <f>SUM(D44:D45)</f>
        <v>2251510</v>
      </c>
      <c r="E46" s="41">
        <f>SUM(E44:E45)</f>
        <v>2055634</v>
      </c>
      <c r="F46" s="72">
        <f>SUM(F44:F45)</f>
        <v>1467170</v>
      </c>
      <c r="G46" s="42">
        <f>SUM(G44:G45)</f>
        <v>1247046</v>
      </c>
      <c r="H46" s="42">
        <f t="shared" si="6"/>
        <v>71.37311408548409</v>
      </c>
      <c r="I46" s="43">
        <f t="shared" si="7"/>
        <v>60.664787603240654</v>
      </c>
    </row>
    <row r="49" spans="2:11" ht="15.75" thickBot="1" x14ac:dyDescent="0.3"/>
    <row r="50" spans="2:11" ht="29.25" customHeight="1" thickBot="1" x14ac:dyDescent="0.3">
      <c r="C50" s="101" t="s">
        <v>42</v>
      </c>
      <c r="D50" s="125"/>
    </row>
    <row r="51" spans="2:11" ht="21.75" customHeight="1" x14ac:dyDescent="0.25">
      <c r="B51" s="117"/>
      <c r="C51" s="92" t="s">
        <v>1</v>
      </c>
      <c r="D51" s="105" t="s">
        <v>33</v>
      </c>
    </row>
    <row r="52" spans="2:11" ht="15.75" customHeight="1" thickBot="1" x14ac:dyDescent="0.3">
      <c r="B52" s="117"/>
      <c r="C52" s="93"/>
      <c r="D52" s="113"/>
    </row>
    <row r="53" spans="2:11" ht="37.5" customHeight="1" x14ac:dyDescent="0.25">
      <c r="C53" s="25" t="s">
        <v>43</v>
      </c>
      <c r="D53" s="54">
        <v>339192</v>
      </c>
    </row>
    <row r="54" spans="2:11" ht="37.5" customHeight="1" thickBot="1" x14ac:dyDescent="0.3">
      <c r="C54" s="74" t="s">
        <v>44</v>
      </c>
      <c r="D54" s="75">
        <v>1247046</v>
      </c>
    </row>
    <row r="55" spans="2:11" ht="33" customHeight="1" thickBot="1" x14ac:dyDescent="0.3">
      <c r="C55" s="47" t="s">
        <v>18</v>
      </c>
      <c r="D55" s="76">
        <f>SUM(D53:D54)</f>
        <v>1586238</v>
      </c>
    </row>
    <row r="57" spans="2:11" ht="15.75" thickBot="1" x14ac:dyDescent="0.3"/>
    <row r="58" spans="2:11" ht="32.25" customHeight="1" thickBot="1" x14ac:dyDescent="0.3">
      <c r="C58" s="101" t="s">
        <v>45</v>
      </c>
      <c r="D58" s="102"/>
      <c r="E58" s="102"/>
      <c r="F58" s="102"/>
      <c r="G58" s="102"/>
      <c r="H58" s="102"/>
      <c r="I58" s="103"/>
    </row>
    <row r="59" spans="2:11" ht="41.25" customHeight="1" x14ac:dyDescent="0.25">
      <c r="C59" s="94" t="s">
        <v>46</v>
      </c>
      <c r="D59" s="94" t="s">
        <v>21</v>
      </c>
      <c r="E59" s="94" t="s">
        <v>22</v>
      </c>
      <c r="F59" s="94" t="s">
        <v>4</v>
      </c>
      <c r="G59" s="94" t="s">
        <v>5</v>
      </c>
      <c r="H59" s="96" t="s">
        <v>6</v>
      </c>
      <c r="I59" s="94" t="s">
        <v>25</v>
      </c>
    </row>
    <row r="60" spans="2:11" ht="9.75" customHeight="1" thickBot="1" x14ac:dyDescent="0.3">
      <c r="C60" s="95"/>
      <c r="D60" s="95"/>
      <c r="E60" s="95"/>
      <c r="F60" s="95"/>
      <c r="G60" s="95"/>
      <c r="H60" s="97"/>
      <c r="I60" s="95"/>
    </row>
    <row r="61" spans="2:11" ht="33" customHeight="1" x14ac:dyDescent="0.25">
      <c r="C61" s="25" t="s">
        <v>47</v>
      </c>
      <c r="D61" s="54">
        <v>4747</v>
      </c>
      <c r="E61" s="52">
        <v>4479</v>
      </c>
      <c r="F61" s="52">
        <v>2479</v>
      </c>
      <c r="G61" s="52">
        <v>1819</v>
      </c>
      <c r="H61" s="52">
        <f>F61*100/E61</f>
        <v>55.347175708863588</v>
      </c>
      <c r="I61" s="73">
        <f>G61*100/E61</f>
        <v>40.611743692788572</v>
      </c>
      <c r="K61" s="6"/>
    </row>
    <row r="62" spans="2:11" ht="33" customHeight="1" x14ac:dyDescent="0.25">
      <c r="C62" s="30" t="s">
        <v>48</v>
      </c>
      <c r="D62" s="34">
        <v>72146</v>
      </c>
      <c r="E62" s="32">
        <v>67720</v>
      </c>
      <c r="F62" s="32">
        <v>53923</v>
      </c>
      <c r="G62" s="32">
        <v>48277</v>
      </c>
      <c r="H62" s="32">
        <f t="shared" ref="H62:H66" si="8">F62*100/E62</f>
        <v>79.626402835203777</v>
      </c>
      <c r="I62" s="33">
        <f t="shared" ref="I62:I65" si="9">G62*100/E62</f>
        <v>71.289131718842299</v>
      </c>
    </row>
    <row r="63" spans="2:11" ht="39.75" customHeight="1" x14ac:dyDescent="0.25">
      <c r="C63" s="30" t="s">
        <v>49</v>
      </c>
      <c r="D63" s="34">
        <v>728</v>
      </c>
      <c r="E63" s="32">
        <v>713</v>
      </c>
      <c r="F63" s="32">
        <v>233</v>
      </c>
      <c r="G63" s="32">
        <v>229</v>
      </c>
      <c r="H63" s="32">
        <f t="shared" si="8"/>
        <v>32.678821879382888</v>
      </c>
      <c r="I63" s="33">
        <f t="shared" si="9"/>
        <v>32.117812061711078</v>
      </c>
    </row>
    <row r="64" spans="2:11" ht="39.75" customHeight="1" x14ac:dyDescent="0.25">
      <c r="C64" s="30" t="s">
        <v>50</v>
      </c>
      <c r="D64" s="34">
        <v>315</v>
      </c>
      <c r="E64" s="32"/>
      <c r="F64" s="32"/>
      <c r="G64" s="32"/>
      <c r="H64" s="32" t="e">
        <f t="shared" si="8"/>
        <v>#DIV/0!</v>
      </c>
      <c r="I64" s="33" t="e">
        <f t="shared" si="9"/>
        <v>#DIV/0!</v>
      </c>
    </row>
    <row r="65" spans="3:14" ht="39.75" customHeight="1" x14ac:dyDescent="0.25">
      <c r="C65" s="30" t="s">
        <v>51</v>
      </c>
      <c r="D65" s="39">
        <v>10</v>
      </c>
      <c r="E65" s="37">
        <v>10</v>
      </c>
      <c r="F65" s="32">
        <v>3</v>
      </c>
      <c r="G65" s="32">
        <v>2</v>
      </c>
      <c r="H65" s="32">
        <f t="shared" si="8"/>
        <v>30</v>
      </c>
      <c r="I65" s="33">
        <f t="shared" si="9"/>
        <v>20</v>
      </c>
    </row>
    <row r="66" spans="3:14" ht="39.75" customHeight="1" thickBot="1" x14ac:dyDescent="0.3">
      <c r="C66" s="35" t="s">
        <v>52</v>
      </c>
      <c r="D66" s="59">
        <v>630</v>
      </c>
      <c r="E66" s="57">
        <v>508</v>
      </c>
      <c r="F66" s="57">
        <v>266</v>
      </c>
      <c r="G66" s="57">
        <v>90</v>
      </c>
      <c r="H66" s="32">
        <f t="shared" si="8"/>
        <v>52.362204724409452</v>
      </c>
      <c r="I66" s="77">
        <v>17.716535433070867</v>
      </c>
    </row>
    <row r="67" spans="3:14" ht="21" customHeight="1" thickBot="1" x14ac:dyDescent="0.3">
      <c r="C67" s="47" t="s">
        <v>18</v>
      </c>
      <c r="D67" s="76">
        <f>SUM(D61:D66)</f>
        <v>78576</v>
      </c>
      <c r="E67" s="76">
        <f>SUM(E61:E66)</f>
        <v>73430</v>
      </c>
      <c r="F67" s="76">
        <f>SUM(F61:F66)</f>
        <v>56904</v>
      </c>
      <c r="G67" s="76">
        <f>SUM(G61:G66)</f>
        <v>50417</v>
      </c>
      <c r="H67" s="78">
        <f>F67*100/E67</f>
        <v>77.494212174860408</v>
      </c>
      <c r="I67" s="78">
        <f>G67*100/E67</f>
        <v>68.659948250034049</v>
      </c>
      <c r="N67" s="122"/>
    </row>
    <row r="68" spans="3:14" ht="19.5" customHeight="1" x14ac:dyDescent="0.25">
      <c r="N68" s="123"/>
    </row>
    <row r="69" spans="3:14" ht="15.75" thickBot="1" x14ac:dyDescent="0.3">
      <c r="N69" s="124"/>
    </row>
    <row r="70" spans="3:14" ht="26.25" customHeight="1" thickBot="1" x14ac:dyDescent="0.3">
      <c r="C70" s="101" t="s">
        <v>53</v>
      </c>
      <c r="D70" s="102"/>
      <c r="E70" s="102"/>
      <c r="F70" s="102"/>
      <c r="G70" s="102"/>
      <c r="H70" s="102"/>
      <c r="I70" s="103"/>
      <c r="N70" s="79"/>
    </row>
    <row r="71" spans="3:14" ht="63.75" thickBot="1" x14ac:dyDescent="0.3">
      <c r="C71" s="23" t="s">
        <v>20</v>
      </c>
      <c r="D71" s="23" t="s">
        <v>21</v>
      </c>
      <c r="E71" s="23" t="s">
        <v>22</v>
      </c>
      <c r="F71" s="23" t="s">
        <v>23</v>
      </c>
      <c r="G71" s="23" t="s">
        <v>5</v>
      </c>
      <c r="H71" s="24" t="s">
        <v>24</v>
      </c>
      <c r="I71" s="23" t="s">
        <v>25</v>
      </c>
      <c r="N71" s="79"/>
    </row>
    <row r="72" spans="3:14" ht="21.75" thickBot="1" x14ac:dyDescent="0.3">
      <c r="C72" s="25" t="s">
        <v>26</v>
      </c>
      <c r="D72" s="26">
        <v>1227435</v>
      </c>
      <c r="E72" s="27">
        <v>1127361</v>
      </c>
      <c r="F72" s="27">
        <v>837092</v>
      </c>
      <c r="G72" s="28">
        <v>697496</v>
      </c>
      <c r="H72" s="29">
        <f>F72/E72*100</f>
        <v>74.252346852516624</v>
      </c>
      <c r="I72" s="28">
        <f>G72/E72*100</f>
        <v>61.869800356762383</v>
      </c>
    </row>
    <row r="73" spans="3:14" ht="21.75" thickBot="1" x14ac:dyDescent="0.3">
      <c r="C73" s="25" t="s">
        <v>27</v>
      </c>
      <c r="D73" s="31">
        <v>736171</v>
      </c>
      <c r="E73" s="32">
        <v>665854</v>
      </c>
      <c r="F73" s="32">
        <v>440113</v>
      </c>
      <c r="G73" s="33">
        <v>380791</v>
      </c>
      <c r="H73" s="34">
        <f t="shared" ref="H73:H76" si="10">F73/E73*100</f>
        <v>66.097522880391196</v>
      </c>
      <c r="I73" s="33">
        <f>G73/E73*100</f>
        <v>57.188362614026502</v>
      </c>
    </row>
    <row r="74" spans="3:14" ht="21.75" thickBot="1" x14ac:dyDescent="0.3">
      <c r="C74" s="25" t="s">
        <v>28</v>
      </c>
      <c r="D74" s="31">
        <v>192628</v>
      </c>
      <c r="E74" s="32">
        <v>178182</v>
      </c>
      <c r="F74" s="32">
        <v>130965</v>
      </c>
      <c r="G74" s="33">
        <v>116846</v>
      </c>
      <c r="H74" s="34">
        <f t="shared" si="10"/>
        <v>73.500690305418061</v>
      </c>
      <c r="I74" s="33">
        <f t="shared" ref="I74:I76" si="11">G74/E74*100</f>
        <v>65.576769819622641</v>
      </c>
    </row>
    <row r="75" spans="3:14" ht="21.75" thickBot="1" x14ac:dyDescent="0.3">
      <c r="C75" s="80" t="s">
        <v>29</v>
      </c>
      <c r="D75" s="36">
        <v>95276</v>
      </c>
      <c r="E75" s="37">
        <v>84237</v>
      </c>
      <c r="F75" s="37">
        <v>59000</v>
      </c>
      <c r="G75" s="38">
        <v>51913</v>
      </c>
      <c r="H75" s="39">
        <f t="shared" si="10"/>
        <v>70.040481023778142</v>
      </c>
      <c r="I75" s="38">
        <f t="shared" si="11"/>
        <v>61.627313413345675</v>
      </c>
    </row>
    <row r="76" spans="3:14" ht="26.25" thickBot="1" x14ac:dyDescent="0.3">
      <c r="C76" s="47" t="s">
        <v>30</v>
      </c>
      <c r="D76" s="41">
        <f>SUM(D72:D75)</f>
        <v>2251510</v>
      </c>
      <c r="E76" s="42">
        <f>SUM(E72:E75)</f>
        <v>2055634</v>
      </c>
      <c r="F76" s="42">
        <f>SUM(F72:F75)</f>
        <v>1467170</v>
      </c>
      <c r="G76" s="43">
        <f>SUM(G72:G75)</f>
        <v>1247046</v>
      </c>
      <c r="H76" s="44">
        <f t="shared" si="10"/>
        <v>71.37311408548409</v>
      </c>
      <c r="I76" s="43">
        <f t="shared" si="11"/>
        <v>60.664787603240654</v>
      </c>
    </row>
  </sheetData>
  <mergeCells count="51">
    <mergeCell ref="N67:N69"/>
    <mergeCell ref="C70:I70"/>
    <mergeCell ref="C50:D50"/>
    <mergeCell ref="C58:I58"/>
    <mergeCell ref="C59:C60"/>
    <mergeCell ref="D59:D60"/>
    <mergeCell ref="E59:E60"/>
    <mergeCell ref="F59:F60"/>
    <mergeCell ref="G59:G60"/>
    <mergeCell ref="H59:H60"/>
    <mergeCell ref="I59:I60"/>
    <mergeCell ref="B51:B52"/>
    <mergeCell ref="C51:C52"/>
    <mergeCell ref="D51:D52"/>
    <mergeCell ref="C41:I41"/>
    <mergeCell ref="B42:B43"/>
    <mergeCell ref="C42:C43"/>
    <mergeCell ref="D42:D43"/>
    <mergeCell ref="E42:E43"/>
    <mergeCell ref="F42:F43"/>
    <mergeCell ref="G42:G43"/>
    <mergeCell ref="H42:H43"/>
    <mergeCell ref="I42:I43"/>
    <mergeCell ref="B31:B32"/>
    <mergeCell ref="C33:I33"/>
    <mergeCell ref="C34:C35"/>
    <mergeCell ref="D34:D35"/>
    <mergeCell ref="E34:E35"/>
    <mergeCell ref="F34:F35"/>
    <mergeCell ref="G34:G35"/>
    <mergeCell ref="H34:H35"/>
    <mergeCell ref="I34:I35"/>
    <mergeCell ref="B5:B11"/>
    <mergeCell ref="C15:I15"/>
    <mergeCell ref="B23:B24"/>
    <mergeCell ref="C25:I25"/>
    <mergeCell ref="C26:C27"/>
    <mergeCell ref="D26:D27"/>
    <mergeCell ref="E26:E27"/>
    <mergeCell ref="F26:F27"/>
    <mergeCell ref="G26:G27"/>
    <mergeCell ref="H26:H27"/>
    <mergeCell ref="I26:I27"/>
    <mergeCell ref="C1:I1"/>
    <mergeCell ref="C2:C3"/>
    <mergeCell ref="D2:D3"/>
    <mergeCell ref="E2:E3"/>
    <mergeCell ref="F2:F3"/>
    <mergeCell ref="G2:G3"/>
    <mergeCell ref="H2:H3"/>
    <mergeCell ref="I2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3"/>
  <sheetViews>
    <sheetView rightToLeft="1" tabSelected="1" zoomScale="70" zoomScaleNormal="70" workbookViewId="0">
      <selection activeCell="D4" sqref="D4"/>
    </sheetView>
  </sheetViews>
  <sheetFormatPr defaultRowHeight="15" x14ac:dyDescent="0.25"/>
  <cols>
    <col min="2" max="2" width="11.140625" customWidth="1"/>
    <col min="3" max="3" width="20.42578125" customWidth="1"/>
    <col min="4" max="4" width="15" customWidth="1"/>
    <col min="5" max="5" width="16.42578125" customWidth="1"/>
    <col min="6" max="6" width="14" customWidth="1"/>
    <col min="7" max="7" width="15.7109375" customWidth="1"/>
    <col min="8" max="8" width="15.42578125" customWidth="1"/>
    <col min="9" max="9" width="15" customWidth="1"/>
  </cols>
  <sheetData>
    <row r="1" spans="2:9" ht="32.25" customHeight="1" thickBot="1" x14ac:dyDescent="0.3">
      <c r="C1" s="89" t="s">
        <v>54</v>
      </c>
      <c r="D1" s="90"/>
      <c r="E1" s="90"/>
      <c r="F1" s="90"/>
      <c r="G1" s="90"/>
      <c r="H1" s="90"/>
      <c r="I1" s="91"/>
    </row>
    <row r="2" spans="2:9" ht="14.25" customHeight="1" x14ac:dyDescent="0.25">
      <c r="C2" s="92" t="s">
        <v>1</v>
      </c>
      <c r="D2" s="94" t="s">
        <v>2</v>
      </c>
      <c r="E2" s="94" t="s">
        <v>3</v>
      </c>
      <c r="F2" s="94" t="s">
        <v>4</v>
      </c>
      <c r="G2" s="94" t="s">
        <v>5</v>
      </c>
      <c r="H2" s="96" t="s">
        <v>6</v>
      </c>
      <c r="I2" s="94" t="s">
        <v>7</v>
      </c>
    </row>
    <row r="3" spans="2:9" ht="29.25" customHeight="1" thickBot="1" x14ac:dyDescent="0.3">
      <c r="C3" s="93"/>
      <c r="D3" s="95"/>
      <c r="E3" s="95"/>
      <c r="F3" s="95"/>
      <c r="G3" s="95"/>
      <c r="H3" s="97"/>
      <c r="I3" s="95"/>
    </row>
    <row r="4" spans="2:9" ht="38.25" customHeight="1" thickBot="1" x14ac:dyDescent="0.3">
      <c r="B4" s="126" t="s">
        <v>8</v>
      </c>
      <c r="C4" s="81" t="s">
        <v>55</v>
      </c>
      <c r="D4" s="3">
        <v>653179</v>
      </c>
      <c r="E4" s="3">
        <v>573168</v>
      </c>
      <c r="F4" s="3">
        <v>420850</v>
      </c>
      <c r="G4" s="3">
        <v>289103</v>
      </c>
      <c r="H4" s="4">
        <f>F4*100/E4</f>
        <v>73.425243558607605</v>
      </c>
      <c r="I4" s="5">
        <f>G4*100/E4</f>
        <v>50.439487200960279</v>
      </c>
    </row>
    <row r="5" spans="2:9" ht="40.5" customHeight="1" thickBot="1" x14ac:dyDescent="0.3">
      <c r="B5" s="127"/>
      <c r="C5" s="82" t="s">
        <v>56</v>
      </c>
      <c r="D5" s="3">
        <v>101260</v>
      </c>
      <c r="E5" s="3">
        <v>101050</v>
      </c>
      <c r="F5" s="3">
        <v>50355</v>
      </c>
      <c r="G5" s="3">
        <v>28083</v>
      </c>
      <c r="H5" s="4">
        <f>F5*100/E5</f>
        <v>49.831766452251358</v>
      </c>
      <c r="I5" s="5">
        <f>G5*100/E5</f>
        <v>27.791192478970807</v>
      </c>
    </row>
    <row r="6" spans="2:9" ht="39" customHeight="1" x14ac:dyDescent="0.25">
      <c r="B6" s="128"/>
      <c r="C6" s="82" t="s">
        <v>57</v>
      </c>
      <c r="D6" s="3">
        <v>55976</v>
      </c>
      <c r="E6" s="4">
        <v>51403</v>
      </c>
      <c r="F6" s="4">
        <v>19240</v>
      </c>
      <c r="G6" s="5">
        <v>11288</v>
      </c>
      <c r="H6" s="4">
        <f>F6*100/E6</f>
        <v>37.429722000661442</v>
      </c>
      <c r="I6" s="5">
        <f>G6*100/E6</f>
        <v>21.959807793319456</v>
      </c>
    </row>
    <row r="7" spans="2:9" ht="30" customHeight="1" x14ac:dyDescent="0.25">
      <c r="B7" s="129" t="s">
        <v>10</v>
      </c>
      <c r="C7" s="83" t="s">
        <v>11</v>
      </c>
      <c r="D7" s="8">
        <v>10093</v>
      </c>
      <c r="E7" s="8">
        <v>10049</v>
      </c>
      <c r="F7" s="8">
        <v>6234</v>
      </c>
      <c r="G7" s="9">
        <v>4909</v>
      </c>
      <c r="H7" s="10">
        <f t="shared" ref="H7:H12" si="0">F7*100/E7</f>
        <v>62.036023484923874</v>
      </c>
      <c r="I7" s="11">
        <f t="shared" ref="I7:I12" si="1">G7*100/E7</f>
        <v>48.85063190367201</v>
      </c>
    </row>
    <row r="8" spans="2:9" ht="39" customHeight="1" x14ac:dyDescent="0.25">
      <c r="B8" s="129"/>
      <c r="C8" s="83" t="s">
        <v>12</v>
      </c>
      <c r="D8" s="8">
        <v>13990</v>
      </c>
      <c r="E8" s="8">
        <v>13986</v>
      </c>
      <c r="F8" s="8">
        <v>10087</v>
      </c>
      <c r="G8" s="9">
        <v>8772</v>
      </c>
      <c r="H8" s="10">
        <f t="shared" si="0"/>
        <v>72.122122122122121</v>
      </c>
      <c r="I8" s="11">
        <f t="shared" si="1"/>
        <v>62.719862719862718</v>
      </c>
    </row>
    <row r="9" spans="2:9" ht="29.25" customHeight="1" x14ac:dyDescent="0.25">
      <c r="B9" s="129"/>
      <c r="C9" s="12" t="s">
        <v>13</v>
      </c>
      <c r="D9" s="13">
        <v>12113</v>
      </c>
      <c r="E9" s="13">
        <v>12110</v>
      </c>
      <c r="F9" s="13">
        <v>7307</v>
      </c>
      <c r="G9" s="14">
        <v>6485</v>
      </c>
      <c r="H9" s="13">
        <f t="shared" si="0"/>
        <v>60.338563170933114</v>
      </c>
      <c r="I9" s="14">
        <f t="shared" si="1"/>
        <v>53.550784475639965</v>
      </c>
    </row>
    <row r="10" spans="2:9" ht="39.75" customHeight="1" x14ac:dyDescent="0.25">
      <c r="B10" s="129"/>
      <c r="C10" s="12" t="s">
        <v>14</v>
      </c>
      <c r="D10" s="13">
        <v>8510</v>
      </c>
      <c r="E10" s="13">
        <v>8510</v>
      </c>
      <c r="F10" s="13">
        <v>4651</v>
      </c>
      <c r="G10" s="14">
        <v>3062</v>
      </c>
      <c r="H10" s="13">
        <f t="shared" si="0"/>
        <v>54.653349001175087</v>
      </c>
      <c r="I10" s="14">
        <f t="shared" si="1"/>
        <v>35.981198589894241</v>
      </c>
    </row>
    <row r="11" spans="2:9" ht="39.75" customHeight="1" thickBot="1" x14ac:dyDescent="0.3">
      <c r="B11" s="129"/>
      <c r="C11" s="12" t="s">
        <v>15</v>
      </c>
      <c r="D11" s="13">
        <v>93193</v>
      </c>
      <c r="E11" s="13">
        <v>80082</v>
      </c>
      <c r="F11" s="13">
        <v>52038</v>
      </c>
      <c r="G11" s="14">
        <v>33105</v>
      </c>
      <c r="H11" s="13">
        <f t="shared" si="0"/>
        <v>64.980894583052375</v>
      </c>
      <c r="I11" s="14">
        <f t="shared" si="1"/>
        <v>41.338877650408328</v>
      </c>
    </row>
    <row r="12" spans="2:9" ht="33.75" customHeight="1" thickBot="1" x14ac:dyDescent="0.3">
      <c r="C12" s="84" t="s">
        <v>18</v>
      </c>
      <c r="D12" s="85">
        <f>SUM(D4:D11)</f>
        <v>948314</v>
      </c>
      <c r="E12" s="85">
        <f>SUM(E4:E11)</f>
        <v>850358</v>
      </c>
      <c r="F12" s="85">
        <f>SUM(F4:F11)</f>
        <v>570762</v>
      </c>
      <c r="G12" s="85">
        <f>SUM(G4:G11)</f>
        <v>384807</v>
      </c>
      <c r="H12" s="86">
        <f t="shared" si="0"/>
        <v>67.12020113881448</v>
      </c>
      <c r="I12" s="87">
        <f t="shared" si="1"/>
        <v>45.252352538577867</v>
      </c>
    </row>
    <row r="13" spans="2:9" ht="23.25" customHeight="1" x14ac:dyDescent="0.25"/>
    <row r="14" spans="2:9" ht="24" customHeight="1" thickBot="1" x14ac:dyDescent="0.3">
      <c r="D14" s="6"/>
      <c r="I14" s="22"/>
    </row>
    <row r="15" spans="2:9" ht="29.25" customHeight="1" thickBot="1" x14ac:dyDescent="0.3">
      <c r="C15" s="101" t="s">
        <v>58</v>
      </c>
      <c r="D15" s="102"/>
      <c r="E15" s="102"/>
      <c r="F15" s="102"/>
      <c r="G15" s="102"/>
      <c r="H15" s="102"/>
      <c r="I15" s="103"/>
    </row>
    <row r="16" spans="2:9" ht="51.75" customHeight="1" thickBot="1" x14ac:dyDescent="0.3">
      <c r="C16" s="23" t="s">
        <v>20</v>
      </c>
      <c r="D16" s="23" t="s">
        <v>21</v>
      </c>
      <c r="E16" s="23" t="s">
        <v>22</v>
      </c>
      <c r="F16" s="23" t="s">
        <v>23</v>
      </c>
      <c r="G16" s="23" t="s">
        <v>5</v>
      </c>
      <c r="H16" s="24" t="s">
        <v>24</v>
      </c>
      <c r="I16" s="23" t="s">
        <v>25</v>
      </c>
    </row>
    <row r="17" spans="2:9" ht="33" customHeight="1" thickBot="1" x14ac:dyDescent="0.3">
      <c r="C17" s="25" t="s">
        <v>26</v>
      </c>
      <c r="D17" s="51">
        <v>493271</v>
      </c>
      <c r="E17" s="51">
        <v>441389</v>
      </c>
      <c r="F17" s="51">
        <v>316382</v>
      </c>
      <c r="G17" s="51">
        <v>203474</v>
      </c>
      <c r="H17" s="29">
        <f>F17*100/E17</f>
        <v>71.678723303027482</v>
      </c>
      <c r="I17" s="28">
        <f>G17*100/E17</f>
        <v>46.0985661174157</v>
      </c>
    </row>
    <row r="18" spans="2:9" ht="33" customHeight="1" thickBot="1" x14ac:dyDescent="0.3">
      <c r="C18" s="30" t="s">
        <v>27</v>
      </c>
      <c r="D18" s="51">
        <v>335194</v>
      </c>
      <c r="E18" s="51">
        <v>299789</v>
      </c>
      <c r="F18" s="51">
        <v>183204</v>
      </c>
      <c r="G18" s="51">
        <v>130893</v>
      </c>
      <c r="H18" s="29">
        <f t="shared" ref="H18:H20" si="2">F18*100/E18</f>
        <v>61.110981390244469</v>
      </c>
      <c r="I18" s="28">
        <f t="shared" ref="I18:I20" si="3">G18*100/E18</f>
        <v>43.661708735143719</v>
      </c>
    </row>
    <row r="19" spans="2:9" ht="33" customHeight="1" thickBot="1" x14ac:dyDescent="0.3">
      <c r="C19" s="30" t="s">
        <v>28</v>
      </c>
      <c r="D19" s="51">
        <v>79593</v>
      </c>
      <c r="E19" s="51">
        <v>72886</v>
      </c>
      <c r="F19" s="51">
        <v>49494</v>
      </c>
      <c r="G19" s="51">
        <v>35464</v>
      </c>
      <c r="H19" s="29">
        <f t="shared" si="2"/>
        <v>67.906045056663828</v>
      </c>
      <c r="I19" s="28">
        <f t="shared" si="3"/>
        <v>48.656806519770598</v>
      </c>
    </row>
    <row r="20" spans="2:9" ht="33" customHeight="1" thickBot="1" x14ac:dyDescent="0.3">
      <c r="C20" s="35" t="s">
        <v>29</v>
      </c>
      <c r="D20" s="51">
        <v>40256</v>
      </c>
      <c r="E20" s="51">
        <v>36294</v>
      </c>
      <c r="F20" s="51">
        <v>21682</v>
      </c>
      <c r="G20" s="51">
        <v>14976</v>
      </c>
      <c r="H20" s="29">
        <f t="shared" si="2"/>
        <v>59.739901912161791</v>
      </c>
      <c r="I20" s="28">
        <f t="shared" si="3"/>
        <v>41.263018680773683</v>
      </c>
    </row>
    <row r="21" spans="2:9" ht="33" customHeight="1" thickBot="1" x14ac:dyDescent="0.3">
      <c r="C21" s="40" t="s">
        <v>30</v>
      </c>
      <c r="D21" s="41">
        <f>SUM(D17:D20)</f>
        <v>948314</v>
      </c>
      <c r="E21" s="42">
        <f>SUM(E17:E20)</f>
        <v>850358</v>
      </c>
      <c r="F21" s="42">
        <f>SUM(F17:F20)</f>
        <v>570762</v>
      </c>
      <c r="G21" s="43">
        <f>SUM(G17:G20)</f>
        <v>384807</v>
      </c>
      <c r="H21" s="44">
        <f t="shared" ref="H21" si="4">F21/E21*100</f>
        <v>67.12020113881448</v>
      </c>
      <c r="I21" s="43">
        <f t="shared" ref="I21" si="5">G21/E21*100</f>
        <v>45.252352538577867</v>
      </c>
    </row>
    <row r="23" spans="2:9" x14ac:dyDescent="0.25">
      <c r="B23" s="104"/>
    </row>
    <row r="24" spans="2:9" ht="15.75" thickBot="1" x14ac:dyDescent="0.3">
      <c r="B24" s="104"/>
    </row>
    <row r="25" spans="2:9" ht="30.75" customHeight="1" thickBot="1" x14ac:dyDescent="0.3">
      <c r="C25" s="101" t="s">
        <v>59</v>
      </c>
      <c r="D25" s="102"/>
      <c r="E25" s="102"/>
      <c r="F25" s="102"/>
      <c r="G25" s="102"/>
      <c r="H25" s="102"/>
      <c r="I25" s="103"/>
    </row>
    <row r="26" spans="2:9" ht="14.25" customHeight="1" x14ac:dyDescent="0.25">
      <c r="C26" s="92" t="s">
        <v>32</v>
      </c>
      <c r="D26" s="105" t="s">
        <v>2</v>
      </c>
      <c r="E26" s="107" t="s">
        <v>3</v>
      </c>
      <c r="F26" s="107" t="s">
        <v>4</v>
      </c>
      <c r="G26" s="109" t="s">
        <v>33</v>
      </c>
      <c r="H26" s="111" t="s">
        <v>6</v>
      </c>
      <c r="I26" s="109" t="s">
        <v>7</v>
      </c>
    </row>
    <row r="27" spans="2:9" ht="30" customHeight="1" thickBot="1" x14ac:dyDescent="0.3">
      <c r="C27" s="93"/>
      <c r="D27" s="106"/>
      <c r="E27" s="108"/>
      <c r="F27" s="108"/>
      <c r="G27" s="110"/>
      <c r="H27" s="112"/>
      <c r="I27" s="110"/>
    </row>
    <row r="28" spans="2:9" ht="34.5" customHeight="1" x14ac:dyDescent="0.25">
      <c r="C28" s="45" t="s">
        <v>34</v>
      </c>
      <c r="D28" s="36">
        <v>766350</v>
      </c>
      <c r="E28" s="36">
        <v>668703</v>
      </c>
      <c r="F28" s="36">
        <v>479180</v>
      </c>
      <c r="G28" s="36">
        <v>327719</v>
      </c>
      <c r="H28" s="39">
        <f t="shared" ref="H28:H29" si="6">F28*100/E28</f>
        <v>71.65812027163031</v>
      </c>
      <c r="I28" s="39">
        <f t="shared" ref="I28:I29" si="7">G28*100/E28</f>
        <v>49.008154591799347</v>
      </c>
    </row>
    <row r="29" spans="2:9" ht="33.75" customHeight="1" thickBot="1" x14ac:dyDescent="0.3">
      <c r="C29" s="46" t="s">
        <v>35</v>
      </c>
      <c r="D29" s="36">
        <v>181964</v>
      </c>
      <c r="E29" s="36">
        <v>181655</v>
      </c>
      <c r="F29" s="36">
        <v>91582</v>
      </c>
      <c r="G29" s="36">
        <v>57088</v>
      </c>
      <c r="H29" s="39">
        <f t="shared" si="6"/>
        <v>50.415347774627726</v>
      </c>
      <c r="I29" s="39">
        <f t="shared" si="7"/>
        <v>31.42660537832705</v>
      </c>
    </row>
    <row r="30" spans="2:9" ht="36" customHeight="1" thickBot="1" x14ac:dyDescent="0.3">
      <c r="C30" s="47" t="s">
        <v>18</v>
      </c>
      <c r="D30" s="41">
        <f>SUM(D28:D29)</f>
        <v>948314</v>
      </c>
      <c r="E30" s="44">
        <f>SUM(E28:E29)</f>
        <v>850358</v>
      </c>
      <c r="F30" s="44">
        <f>SUM(F28:F29)</f>
        <v>570762</v>
      </c>
      <c r="G30" s="48">
        <f>SUM(G28:G29)</f>
        <v>384807</v>
      </c>
      <c r="H30" s="44">
        <f>F30*100/E30</f>
        <v>67.12020113881448</v>
      </c>
      <c r="I30" s="48">
        <f>G30*100/E30</f>
        <v>45.252352538577867</v>
      </c>
    </row>
    <row r="31" spans="2:9" ht="25.5" x14ac:dyDescent="0.25">
      <c r="B31" s="104"/>
      <c r="C31" s="49"/>
      <c r="D31" s="22"/>
      <c r="E31" s="22"/>
      <c r="F31" s="22"/>
      <c r="G31" s="22"/>
      <c r="H31" s="22"/>
      <c r="I31" s="22"/>
    </row>
    <row r="32" spans="2:9" ht="13.5" customHeight="1" thickBot="1" x14ac:dyDescent="0.3">
      <c r="B32" s="104"/>
      <c r="C32" s="49"/>
      <c r="D32" s="22"/>
      <c r="E32" s="22"/>
      <c r="F32" s="22"/>
      <c r="G32" s="22"/>
      <c r="H32" s="22"/>
      <c r="I32" s="22"/>
    </row>
    <row r="33" spans="2:9" ht="33.75" customHeight="1" thickBot="1" x14ac:dyDescent="0.3">
      <c r="C33" s="101" t="s">
        <v>60</v>
      </c>
      <c r="D33" s="102"/>
      <c r="E33" s="102"/>
      <c r="F33" s="102"/>
      <c r="G33" s="102"/>
      <c r="H33" s="102"/>
      <c r="I33" s="103"/>
    </row>
    <row r="34" spans="2:9" ht="14.25" customHeight="1" x14ac:dyDescent="0.25">
      <c r="C34" s="92" t="s">
        <v>32</v>
      </c>
      <c r="D34" s="105" t="s">
        <v>2</v>
      </c>
      <c r="E34" s="107" t="s">
        <v>3</v>
      </c>
      <c r="F34" s="107" t="s">
        <v>4</v>
      </c>
      <c r="G34" s="109" t="s">
        <v>33</v>
      </c>
      <c r="H34" s="111" t="s">
        <v>6</v>
      </c>
      <c r="I34" s="109" t="s">
        <v>7</v>
      </c>
    </row>
    <row r="35" spans="2:9" ht="26.25" customHeight="1" thickBot="1" x14ac:dyDescent="0.3">
      <c r="C35" s="93"/>
      <c r="D35" s="113"/>
      <c r="E35" s="114"/>
      <c r="F35" s="114"/>
      <c r="G35" s="115"/>
      <c r="H35" s="116"/>
      <c r="I35" s="115"/>
    </row>
    <row r="36" spans="2:9" ht="33" customHeight="1" x14ac:dyDescent="0.25">
      <c r="C36" s="50" t="s">
        <v>37</v>
      </c>
      <c r="D36" s="51">
        <v>121376</v>
      </c>
      <c r="E36" s="52">
        <v>121152</v>
      </c>
      <c r="F36" s="52">
        <v>55225</v>
      </c>
      <c r="G36" s="53">
        <v>29876</v>
      </c>
      <c r="H36" s="54">
        <f>F36*100/E36</f>
        <v>45.583234284204963</v>
      </c>
      <c r="I36" s="53">
        <f>G36*100/E36</f>
        <v>24.659931325937666</v>
      </c>
    </row>
    <row r="37" spans="2:9" ht="33" customHeight="1" thickBot="1" x14ac:dyDescent="0.3">
      <c r="C37" s="55" t="s">
        <v>38</v>
      </c>
      <c r="D37" s="56">
        <v>504771</v>
      </c>
      <c r="E37" s="57">
        <v>449863</v>
      </c>
      <c r="F37" s="57">
        <v>333667</v>
      </c>
      <c r="G37" s="58">
        <v>220581</v>
      </c>
      <c r="H37" s="59">
        <f>F37*100/E37</f>
        <v>74.170803111169405</v>
      </c>
      <c r="I37" s="58">
        <f>G37*100/E37</f>
        <v>49.032927802464307</v>
      </c>
    </row>
    <row r="38" spans="2:9" ht="33" customHeight="1" thickBot="1" x14ac:dyDescent="0.3">
      <c r="C38" s="60" t="s">
        <v>18</v>
      </c>
      <c r="D38" s="61">
        <f>SUM(D36:D37)</f>
        <v>626147</v>
      </c>
      <c r="E38" s="61">
        <f>SUM(E36:E37)</f>
        <v>571015</v>
      </c>
      <c r="F38" s="61">
        <f>SUM(F36:F37)</f>
        <v>388892</v>
      </c>
      <c r="G38" s="62">
        <f>SUM(G36:G37)</f>
        <v>250457</v>
      </c>
      <c r="H38" s="63">
        <f>F38*100/E38</f>
        <v>68.105391276936686</v>
      </c>
      <c r="I38" s="62">
        <f>G38*100/E38</f>
        <v>43.861719919791952</v>
      </c>
    </row>
    <row r="39" spans="2:9" ht="25.5" x14ac:dyDescent="0.25">
      <c r="C39" s="49"/>
      <c r="D39" s="49"/>
      <c r="E39" s="49"/>
      <c r="F39" s="49"/>
      <c r="G39" s="22"/>
      <c r="H39" s="22"/>
      <c r="I39" s="22"/>
    </row>
    <row r="40" spans="2:9" ht="15.75" thickBot="1" x14ac:dyDescent="0.3"/>
    <row r="41" spans="2:9" ht="31.5" customHeight="1" thickBot="1" x14ac:dyDescent="0.3">
      <c r="C41" s="101" t="s">
        <v>61</v>
      </c>
      <c r="D41" s="102"/>
      <c r="E41" s="102"/>
      <c r="F41" s="102"/>
      <c r="G41" s="102"/>
      <c r="H41" s="102"/>
      <c r="I41" s="103"/>
    </row>
    <row r="42" spans="2:9" ht="21.75" customHeight="1" x14ac:dyDescent="0.25">
      <c r="B42" s="117"/>
      <c r="C42" s="92" t="s">
        <v>1</v>
      </c>
      <c r="D42" s="105" t="s">
        <v>2</v>
      </c>
      <c r="E42" s="107" t="s">
        <v>3</v>
      </c>
      <c r="F42" s="107" t="s">
        <v>23</v>
      </c>
      <c r="G42" s="118" t="s">
        <v>33</v>
      </c>
      <c r="H42" s="120" t="s">
        <v>6</v>
      </c>
      <c r="I42" s="109" t="s">
        <v>7</v>
      </c>
    </row>
    <row r="43" spans="2:9" ht="19.5" customHeight="1" thickBot="1" x14ac:dyDescent="0.3">
      <c r="B43" s="117"/>
      <c r="C43" s="93"/>
      <c r="D43" s="113"/>
      <c r="E43" s="114"/>
      <c r="F43" s="114"/>
      <c r="G43" s="119"/>
      <c r="H43" s="121"/>
      <c r="I43" s="115"/>
    </row>
    <row r="44" spans="2:9" ht="33" customHeight="1" x14ac:dyDescent="0.25">
      <c r="C44" s="64" t="s">
        <v>40</v>
      </c>
      <c r="D44" s="51">
        <v>453847</v>
      </c>
      <c r="E44" s="52">
        <v>407828</v>
      </c>
      <c r="F44" s="65">
        <v>303569</v>
      </c>
      <c r="G44" s="52">
        <v>201523</v>
      </c>
      <c r="H44" s="66">
        <f>F44*100/E44</f>
        <v>74.435546357778279</v>
      </c>
      <c r="I44" s="67">
        <f>G44*100/E44</f>
        <v>49.413723432427396</v>
      </c>
    </row>
    <row r="45" spans="2:9" ht="33" customHeight="1" thickBot="1" x14ac:dyDescent="0.3">
      <c r="C45" s="68" t="s">
        <v>41</v>
      </c>
      <c r="D45" s="56">
        <v>494467</v>
      </c>
      <c r="E45" s="57">
        <v>442530</v>
      </c>
      <c r="F45" s="69">
        <v>267193</v>
      </c>
      <c r="G45" s="57">
        <v>183284</v>
      </c>
      <c r="H45" s="70">
        <f t="shared" ref="H45:H46" si="8">F45*100/E45</f>
        <v>60.378505412062459</v>
      </c>
      <c r="I45" s="71">
        <f t="shared" ref="I45:I46" si="9">G45*100/E45</f>
        <v>41.417305041466115</v>
      </c>
    </row>
    <row r="46" spans="2:9" ht="33" customHeight="1" thickBot="1" x14ac:dyDescent="0.3">
      <c r="C46" s="47" t="s">
        <v>18</v>
      </c>
      <c r="D46" s="41">
        <f>SUM(D44:D45)</f>
        <v>948314</v>
      </c>
      <c r="E46" s="41">
        <f>SUM(E44:E45)</f>
        <v>850358</v>
      </c>
      <c r="F46" s="72">
        <f>SUM(F44:F45)</f>
        <v>570762</v>
      </c>
      <c r="G46" s="42">
        <f>SUM(G44:G45)</f>
        <v>384807</v>
      </c>
      <c r="H46" s="42">
        <f t="shared" si="8"/>
        <v>67.12020113881448</v>
      </c>
      <c r="I46" s="43">
        <f t="shared" si="9"/>
        <v>45.252352538577867</v>
      </c>
    </row>
    <row r="49" spans="2:6" ht="15.75" thickBot="1" x14ac:dyDescent="0.3"/>
    <row r="50" spans="2:6" ht="29.25" customHeight="1" thickBot="1" x14ac:dyDescent="0.3">
      <c r="C50" s="101" t="s">
        <v>62</v>
      </c>
      <c r="D50" s="102"/>
      <c r="E50" s="102"/>
      <c r="F50" s="103"/>
    </row>
    <row r="51" spans="2:6" ht="21.75" customHeight="1" x14ac:dyDescent="0.25">
      <c r="B51" s="117"/>
      <c r="C51" s="92"/>
      <c r="D51" s="105" t="s">
        <v>33</v>
      </c>
      <c r="E51" s="107" t="s">
        <v>63</v>
      </c>
      <c r="F51" s="109" t="s">
        <v>64</v>
      </c>
    </row>
    <row r="52" spans="2:6" ht="15.75" customHeight="1" thickBot="1" x14ac:dyDescent="0.3">
      <c r="B52" s="117"/>
      <c r="C52" s="93"/>
      <c r="D52" s="113"/>
      <c r="E52" s="114"/>
      <c r="F52" s="115"/>
    </row>
    <row r="53" spans="2:6" ht="37.5" customHeight="1" thickBot="1" x14ac:dyDescent="0.3">
      <c r="C53" s="47" t="s">
        <v>18</v>
      </c>
      <c r="D53" s="76">
        <v>384807</v>
      </c>
      <c r="E53" s="88">
        <v>185511</v>
      </c>
      <c r="F53" s="88">
        <v>570318</v>
      </c>
    </row>
    <row r="54" spans="2:6" ht="37.5" customHeight="1" x14ac:dyDescent="0.25"/>
    <row r="55" spans="2:6" ht="33" customHeight="1" x14ac:dyDescent="0.25"/>
    <row r="56" spans="2:6" ht="39.75" customHeight="1" x14ac:dyDescent="0.25"/>
    <row r="57" spans="2:6" ht="39.75" customHeight="1" x14ac:dyDescent="0.25"/>
    <row r="58" spans="2:6" ht="39.75" customHeight="1" x14ac:dyDescent="0.25"/>
    <row r="59" spans="2:6" ht="33" customHeight="1" x14ac:dyDescent="0.25"/>
    <row r="60" spans="2:6" ht="21" customHeight="1" x14ac:dyDescent="0.25"/>
    <row r="61" spans="2:6" ht="16.5" customHeight="1" x14ac:dyDescent="0.25"/>
    <row r="63" spans="2:6" ht="26.25" customHeight="1" x14ac:dyDescent="0.25"/>
  </sheetData>
  <mergeCells count="44">
    <mergeCell ref="C1:I1"/>
    <mergeCell ref="C2:C3"/>
    <mergeCell ref="D2:D3"/>
    <mergeCell ref="E2:E3"/>
    <mergeCell ref="F2:F3"/>
    <mergeCell ref="G2:G3"/>
    <mergeCell ref="H2:H3"/>
    <mergeCell ref="I2:I3"/>
    <mergeCell ref="B4:B6"/>
    <mergeCell ref="B7:B11"/>
    <mergeCell ref="C15:I15"/>
    <mergeCell ref="B23:B24"/>
    <mergeCell ref="C25:I25"/>
    <mergeCell ref="H26:H27"/>
    <mergeCell ref="I26:I27"/>
    <mergeCell ref="B31:B32"/>
    <mergeCell ref="C33:I33"/>
    <mergeCell ref="C34:C35"/>
    <mergeCell ref="D34:D35"/>
    <mergeCell ref="E34:E35"/>
    <mergeCell ref="F34:F35"/>
    <mergeCell ref="G34:G35"/>
    <mergeCell ref="H34:H35"/>
    <mergeCell ref="C26:C27"/>
    <mergeCell ref="D26:D27"/>
    <mergeCell ref="E26:E27"/>
    <mergeCell ref="F26:F27"/>
    <mergeCell ref="G26:G27"/>
    <mergeCell ref="I34:I35"/>
    <mergeCell ref="C41:I41"/>
    <mergeCell ref="B42:B43"/>
    <mergeCell ref="C42:C43"/>
    <mergeCell ref="D42:D43"/>
    <mergeCell ref="E42:E43"/>
    <mergeCell ref="F42:F43"/>
    <mergeCell ref="G42:G43"/>
    <mergeCell ref="H42:H43"/>
    <mergeCell ref="I42:I43"/>
    <mergeCell ref="C50:F50"/>
    <mergeCell ref="B51:B52"/>
    <mergeCell ref="C51:C52"/>
    <mergeCell ref="D51:D52"/>
    <mergeCell ref="E51:E52"/>
    <mergeCell ref="F51:F5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1402</vt:lpstr>
      <vt:lpstr>شش ماه1403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Narges Hadipour</dc:creator>
  <cp:lastModifiedBy>Farhad Ghorbanian</cp:lastModifiedBy>
  <dcterms:created xsi:type="dcterms:W3CDTF">2024-10-12T10:04:44Z</dcterms:created>
  <dcterms:modified xsi:type="dcterms:W3CDTF">2024-10-12T10:47:35Z</dcterms:modified>
</cp:coreProperties>
</file>